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4【検討中】（H30.4.1～）\05_ブロードバンド整備推進室\03 補助事業\01-1 高度無線環境整備推進事業\02 令和２年度\01 公募\間接補助\01 公募\リンク\"/>
    </mc:Choice>
  </mc:AlternateContent>
  <bookViews>
    <workbookView xWindow="-10" yWindow="0" windowWidth="17500" windowHeight="6170"/>
  </bookViews>
  <sheets>
    <sheet name="見積書記載例 (内訳表)" sheetId="6" r:id="rId1"/>
  </sheets>
  <definedNames>
    <definedName name="_xlnm.Print_Area" localSheetId="0">'見積書記載例 (内訳表)'!$A$1:$Y$82</definedName>
  </definedNames>
  <calcPr calcId="162913"/>
</workbook>
</file>

<file path=xl/calcChain.xml><?xml version="1.0" encoding="utf-8"?>
<calcChain xmlns="http://schemas.openxmlformats.org/spreadsheetml/2006/main">
  <c r="T18" i="6" l="1"/>
  <c r="T40" i="6"/>
  <c r="T62" i="6" s="1"/>
  <c r="O40" i="6"/>
  <c r="O18" i="6"/>
  <c r="T76" i="6"/>
  <c r="O76" i="6"/>
  <c r="T72" i="6"/>
  <c r="O72" i="6"/>
  <c r="J78" i="6"/>
  <c r="J76" i="6"/>
  <c r="J72" i="6"/>
  <c r="J62" i="6"/>
  <c r="J18" i="6"/>
  <c r="J40" i="6"/>
  <c r="O62" i="6" l="1"/>
  <c r="J71" i="6"/>
  <c r="J68" i="6"/>
  <c r="T66" i="6"/>
  <c r="O66" i="6"/>
  <c r="J64" i="6"/>
  <c r="J66" i="6" s="1"/>
  <c r="J61" i="6"/>
  <c r="J59" i="6"/>
  <c r="J58" i="6"/>
  <c r="J57" i="6"/>
  <c r="J55" i="6"/>
  <c r="J54" i="6"/>
  <c r="J53" i="6"/>
  <c r="J52" i="6"/>
  <c r="J51" i="6"/>
  <c r="J49" i="6"/>
  <c r="J47" i="6"/>
  <c r="J46" i="6"/>
  <c r="J44" i="6"/>
  <c r="J43" i="6"/>
  <c r="J42" i="6"/>
  <c r="J33" i="6"/>
  <c r="J32" i="6"/>
  <c r="J31" i="6"/>
  <c r="J30" i="6"/>
  <c r="J29" i="6"/>
  <c r="J22" i="6"/>
  <c r="J21" i="6"/>
  <c r="J20" i="6"/>
  <c r="T78" i="6" l="1"/>
  <c r="O78" i="6"/>
</calcChain>
</file>

<file path=xl/sharedStrings.xml><?xml version="1.0" encoding="utf-8"?>
<sst xmlns="http://schemas.openxmlformats.org/spreadsheetml/2006/main" count="318" uniqueCount="106">
  <si>
    <t>項番</t>
  </si>
  <si>
    <t>単価</t>
  </si>
  <si>
    <t>金額</t>
  </si>
  <si>
    <t>備考</t>
    <rPh sb="0" eb="2">
      <t>ビコウ</t>
    </rPh>
    <phoneticPr fontId="2"/>
  </si>
  <si>
    <t>数量</t>
    <rPh sb="0" eb="2">
      <t>スウリョウ</t>
    </rPh>
    <phoneticPr fontId="2"/>
  </si>
  <si>
    <t>単位</t>
    <rPh sb="0" eb="2">
      <t>タンイ</t>
    </rPh>
    <phoneticPr fontId="2"/>
  </si>
  <si>
    <t>項　　目</t>
    <phoneticPr fontId="2"/>
  </si>
  <si>
    <t>･･･</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</si>
  <si>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</si>
  <si>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交付対象部分</t>
    <rPh sb="0" eb="2">
      <t>コウフ</t>
    </rPh>
    <rPh sb="2" eb="4">
      <t>タイショウ</t>
    </rPh>
    <rPh sb="4" eb="6">
      <t>ブブン</t>
    </rPh>
    <phoneticPr fontId="2"/>
  </si>
  <si>
    <t>交付対象外部分（一体施工工事）</t>
    <rPh sb="0" eb="2">
      <t>コウフ</t>
    </rPh>
    <rPh sb="2" eb="4">
      <t>タイショウ</t>
    </rPh>
    <rPh sb="4" eb="5">
      <t>ガイ</t>
    </rPh>
    <rPh sb="5" eb="7">
      <t>ブブン</t>
    </rPh>
    <rPh sb="8" eb="10">
      <t>イッタイ</t>
    </rPh>
    <rPh sb="10" eb="12">
      <t>セコウ</t>
    </rPh>
    <rPh sb="12" eb="14">
      <t>コウジ</t>
    </rPh>
    <phoneticPr fontId="2"/>
  </si>
  <si>
    <t>式</t>
    <rPh sb="0" eb="1">
      <t>シキ</t>
    </rPh>
    <phoneticPr fontId="2"/>
  </si>
  <si>
    <t>台</t>
    <rPh sb="0" eb="1">
      <t>ダイ</t>
    </rPh>
    <phoneticPr fontId="2"/>
  </si>
  <si>
    <t>‐</t>
    <phoneticPr fontId="2"/>
  </si>
  <si>
    <t>【見積書　内訳書】</t>
    <rPh sb="3" eb="4">
      <t>ショ</t>
    </rPh>
    <rPh sb="5" eb="7">
      <t>ウチワケ</t>
    </rPh>
    <rPh sb="7" eb="8">
      <t>ショ</t>
    </rPh>
    <phoneticPr fontId="2"/>
  </si>
  <si>
    <t>共通仮設費</t>
    <rPh sb="0" eb="2">
      <t>キョウツウ</t>
    </rPh>
    <rPh sb="2" eb="4">
      <t>カセツ</t>
    </rPh>
    <rPh sb="4" eb="5">
      <t>ヒ</t>
    </rPh>
    <phoneticPr fontId="2"/>
  </si>
  <si>
    <t>※金額や設置機器等についてはあくまで例示である。</t>
    <rPh sb="1" eb="3">
      <t>キンガク</t>
    </rPh>
    <rPh sb="4" eb="6">
      <t>セッチ</t>
    </rPh>
    <rPh sb="6" eb="8">
      <t>キキ</t>
    </rPh>
    <rPh sb="8" eb="9">
      <t>トウ</t>
    </rPh>
    <rPh sb="18" eb="20">
      <t>レイジ</t>
    </rPh>
    <phoneticPr fontId="2"/>
  </si>
  <si>
    <t>ｍ</t>
    <phoneticPr fontId="2"/>
  </si>
  <si>
    <t>メッセンジャーワイヤー</t>
    <phoneticPr fontId="2"/>
  </si>
  <si>
    <t>←同一の機器、材料を按分する費目の「交付対象部分」</t>
    <rPh sb="1" eb="3">
      <t>ドウイツ</t>
    </rPh>
    <rPh sb="4" eb="6">
      <t>キキ</t>
    </rPh>
    <rPh sb="7" eb="9">
      <t>ザイリョウ</t>
    </rPh>
    <rPh sb="10" eb="11">
      <t>アン</t>
    </rPh>
    <rPh sb="11" eb="12">
      <t>ブン</t>
    </rPh>
    <rPh sb="14" eb="16">
      <t>ヒモク</t>
    </rPh>
    <rPh sb="18" eb="20">
      <t>コウフ</t>
    </rPh>
    <rPh sb="20" eb="22">
      <t>タイショウ</t>
    </rPh>
    <rPh sb="22" eb="24">
      <t>ブブン</t>
    </rPh>
    <phoneticPr fontId="2"/>
  </si>
  <si>
    <t>現場管理費</t>
    <rPh sb="0" eb="2">
      <t>ゲンバ</t>
    </rPh>
    <rPh sb="2" eb="5">
      <t>カンリヒ</t>
    </rPh>
    <phoneticPr fontId="2"/>
  </si>
  <si>
    <t>一般管理費</t>
    <rPh sb="0" eb="2">
      <t>イッパン</t>
    </rPh>
    <rPh sb="2" eb="5">
      <t>カンリヒ</t>
    </rPh>
    <phoneticPr fontId="2"/>
  </si>
  <si>
    <t>敷設ルート外の撤去</t>
    <rPh sb="0" eb="2">
      <t>フセツ</t>
    </rPh>
    <rPh sb="5" eb="6">
      <t>ガイ</t>
    </rPh>
    <rPh sb="7" eb="9">
      <t>テッキョ</t>
    </rPh>
    <phoneticPr fontId="2"/>
  </si>
  <si>
    <t>←備考欄に、積算の根拠を記載する。</t>
    <rPh sb="1" eb="3">
      <t>ビコウ</t>
    </rPh>
    <rPh sb="3" eb="4">
      <t>ラン</t>
    </rPh>
    <rPh sb="6" eb="8">
      <t>セキサン</t>
    </rPh>
    <rPh sb="9" eb="11">
      <t>コンキョ</t>
    </rPh>
    <rPh sb="12" eb="14">
      <t>キサイ</t>
    </rPh>
    <phoneticPr fontId="2"/>
  </si>
  <si>
    <t>←備考欄には、費用按分の有無、按分方法その他必要事項を記載</t>
    <rPh sb="1" eb="3">
      <t>ビコウ</t>
    </rPh>
    <rPh sb="3" eb="4">
      <t>ラン</t>
    </rPh>
    <rPh sb="7" eb="9">
      <t>ヒヨウ</t>
    </rPh>
    <rPh sb="9" eb="10">
      <t>アン</t>
    </rPh>
    <rPh sb="10" eb="11">
      <t>ブン</t>
    </rPh>
    <rPh sb="12" eb="14">
      <t>ウム</t>
    </rPh>
    <rPh sb="15" eb="16">
      <t>アン</t>
    </rPh>
    <rPh sb="16" eb="17">
      <t>ブン</t>
    </rPh>
    <rPh sb="17" eb="19">
      <t>ホウホウ</t>
    </rPh>
    <rPh sb="21" eb="22">
      <t>ホカ</t>
    </rPh>
    <rPh sb="22" eb="24">
      <t>ヒツヨウ</t>
    </rPh>
    <rPh sb="24" eb="26">
      <t>ジコウ</t>
    </rPh>
    <rPh sb="27" eb="29">
      <t>キサイ</t>
    </rPh>
    <phoneticPr fontId="2"/>
  </si>
  <si>
    <t>すること。必要があれば別紙扱いとしてもよい。</t>
    <rPh sb="5" eb="7">
      <t>ヒツヨウ</t>
    </rPh>
    <rPh sb="11" eb="13">
      <t>ベッシ</t>
    </rPh>
    <rPh sb="13" eb="14">
      <t>アツカ</t>
    </rPh>
    <phoneticPr fontId="2"/>
  </si>
  <si>
    <t>←撤去部分を適宜の様式で示すこと。</t>
    <rPh sb="1" eb="3">
      <t>テッキョ</t>
    </rPh>
    <rPh sb="3" eb="5">
      <t>ブブン</t>
    </rPh>
    <rPh sb="6" eb="8">
      <t>テキギ</t>
    </rPh>
    <rPh sb="9" eb="11">
      <t>ヨウシキ</t>
    </rPh>
    <rPh sb="12" eb="13">
      <t>シメ</t>
    </rPh>
    <phoneticPr fontId="2"/>
  </si>
  <si>
    <t>←ソフトウェア経費など費目が詳細になる場合には、適宜様式</t>
    <rPh sb="7" eb="9">
      <t>ケイヒ</t>
    </rPh>
    <rPh sb="11" eb="13">
      <t>ヒモク</t>
    </rPh>
    <rPh sb="14" eb="16">
      <t>ショウサイ</t>
    </rPh>
    <rPh sb="19" eb="21">
      <t>バアイ</t>
    </rPh>
    <rPh sb="24" eb="26">
      <t>テキギ</t>
    </rPh>
    <rPh sb="26" eb="28">
      <t>ヨウシキ</t>
    </rPh>
    <phoneticPr fontId="2"/>
  </si>
  <si>
    <t>で別紙にまとめること。（ソフトウェア経費については、マニュ</t>
    <rPh sb="1" eb="3">
      <t>ベッシ</t>
    </rPh>
    <rPh sb="18" eb="20">
      <t>ケイヒ</t>
    </rPh>
    <phoneticPr fontId="2"/>
  </si>
  <si>
    <t>アルで認められているもの（交付対象）、そうでないもの（交付</t>
    <rPh sb="3" eb="4">
      <t>ミト</t>
    </rPh>
    <rPh sb="13" eb="15">
      <t>コウフ</t>
    </rPh>
    <rPh sb="15" eb="17">
      <t>タイショウ</t>
    </rPh>
    <rPh sb="27" eb="29">
      <t>コウフ</t>
    </rPh>
    <phoneticPr fontId="2"/>
  </si>
  <si>
    <t>対象外）の区分表を作成すること）</t>
    <rPh sb="0" eb="2">
      <t>タイショウ</t>
    </rPh>
    <rPh sb="2" eb="3">
      <t>ガイ</t>
    </rPh>
    <rPh sb="5" eb="7">
      <t>クブン</t>
    </rPh>
    <rPh sb="7" eb="8">
      <t>ヒョウ</t>
    </rPh>
    <rPh sb="9" eb="11">
      <t>サクセイ</t>
    </rPh>
    <phoneticPr fontId="2"/>
  </si>
  <si>
    <t>←積算の根拠（単価、歩掛等）を記載すること。</t>
    <rPh sb="1" eb="3">
      <t>セキサン</t>
    </rPh>
    <rPh sb="4" eb="6">
      <t>コンキョ</t>
    </rPh>
    <rPh sb="7" eb="9">
      <t>タンカ</t>
    </rPh>
    <rPh sb="10" eb="11">
      <t>アル</t>
    </rPh>
    <rPh sb="11" eb="12">
      <t>カ</t>
    </rPh>
    <rPh sb="12" eb="13">
      <t>トウ</t>
    </rPh>
    <rPh sb="15" eb="17">
      <t>キサイ</t>
    </rPh>
    <phoneticPr fontId="2"/>
  </si>
  <si>
    <t>単価については、○○積算標準単価、歩掛については、○○積算工事基準を採用した。</t>
    <rPh sb="0" eb="2">
      <t>タンカ</t>
    </rPh>
    <rPh sb="10" eb="12">
      <t>セキサン</t>
    </rPh>
    <rPh sb="12" eb="14">
      <t>ヒョウジュン</t>
    </rPh>
    <rPh sb="14" eb="16">
      <t>タンカ</t>
    </rPh>
    <rPh sb="17" eb="18">
      <t>アル</t>
    </rPh>
    <rPh sb="18" eb="19">
      <t>カ</t>
    </rPh>
    <rPh sb="27" eb="29">
      <t>セキサン</t>
    </rPh>
    <rPh sb="29" eb="31">
      <t>コウジ</t>
    </rPh>
    <rPh sb="31" eb="33">
      <t>キジュン</t>
    </rPh>
    <rPh sb="34" eb="36">
      <t>サイヨウ</t>
    </rPh>
    <phoneticPr fontId="2"/>
  </si>
  <si>
    <t>←按分の根拠を記載する。</t>
    <rPh sb="1" eb="2">
      <t>アン</t>
    </rPh>
    <rPh sb="2" eb="3">
      <t>ブン</t>
    </rPh>
    <rPh sb="4" eb="6">
      <t>コンキョ</t>
    </rPh>
    <rPh sb="7" eb="9">
      <t>キサイ</t>
    </rPh>
    <phoneticPr fontId="2"/>
  </si>
  <si>
    <t>単価が記載不可能であれば記載不要。</t>
    <rPh sb="0" eb="2">
      <t>タンカ</t>
    </rPh>
    <rPh sb="3" eb="5">
      <t>キサイ</t>
    </rPh>
    <phoneticPr fontId="2"/>
  </si>
  <si>
    <t>○○積算基準による。
按分は事業費の割合による。</t>
    <rPh sb="11" eb="12">
      <t>アン</t>
    </rPh>
    <rPh sb="12" eb="13">
      <t>ブン</t>
    </rPh>
    <rPh sb="14" eb="15">
      <t>コト</t>
    </rPh>
    <rPh sb="15" eb="16">
      <t>ギョウ</t>
    </rPh>
    <rPh sb="16" eb="17">
      <t>ヒ</t>
    </rPh>
    <rPh sb="18" eb="20">
      <t>ワリアイ</t>
    </rPh>
    <phoneticPr fontId="2"/>
  </si>
  <si>
    <t>「交付対象外部分」について、心線按分の場合等、数量、単位、</t>
    <rPh sb="14" eb="15">
      <t>ココロ</t>
    </rPh>
    <rPh sb="15" eb="16">
      <t>セン</t>
    </rPh>
    <rPh sb="16" eb="18">
      <t>アンブン</t>
    </rPh>
    <rPh sb="19" eb="21">
      <t>バアイ</t>
    </rPh>
    <rPh sb="21" eb="22">
      <t>ナド</t>
    </rPh>
    <rPh sb="23" eb="25">
      <t>スウリョウ</t>
    </rPh>
    <rPh sb="26" eb="28">
      <t>タンイ</t>
    </rPh>
    <phoneticPr fontId="2"/>
  </si>
  <si>
    <t>･･･</t>
  </si>
  <si>
    <t>交付対象外のソフト</t>
    <rPh sb="0" eb="2">
      <t>コウフ</t>
    </rPh>
    <rPh sb="2" eb="5">
      <t>タイショウガイ</t>
    </rPh>
    <phoneticPr fontId="2"/>
  </si>
  <si>
    <t>‐</t>
  </si>
  <si>
    <t>WWWサーバ</t>
  </si>
  <si>
    <t>DNSサーバ</t>
  </si>
  <si>
    <t>按分率50%</t>
    <rPh sb="0" eb="2">
      <t>アンブン</t>
    </rPh>
    <rPh sb="2" eb="3">
      <t>リツ</t>
    </rPh>
    <phoneticPr fontId="2"/>
  </si>
  <si>
    <t>按分率50%（放送用）</t>
    <rPh sb="0" eb="2">
      <t>アンブン</t>
    </rPh>
    <rPh sb="2" eb="3">
      <t>リツ</t>
    </rPh>
    <rPh sb="7" eb="10">
      <t>ホウソウヨウ</t>
    </rPh>
    <phoneticPr fontId="2"/>
  </si>
  <si>
    <t>按分率50％</t>
    <rPh sb="0" eb="2">
      <t>アンブン</t>
    </rPh>
    <rPh sb="2" eb="3">
      <t>リツ</t>
    </rPh>
    <phoneticPr fontId="2"/>
  </si>
  <si>
    <t>按分率50％（放送用）</t>
    <rPh sb="0" eb="2">
      <t>アンブン</t>
    </rPh>
    <rPh sb="2" eb="3">
      <t>リツ</t>
    </rPh>
    <rPh sb="7" eb="9">
      <t>ホウソウ</t>
    </rPh>
    <rPh sb="9" eb="10">
      <t>ヨウ</t>
    </rPh>
    <phoneticPr fontId="2"/>
  </si>
  <si>
    <t>対象外）の区分表を作成すること）</t>
    <phoneticPr fontId="2"/>
  </si>
  <si>
    <t>アルで認められているもの（交付対象）、そうでないもの（交付</t>
    <phoneticPr fontId="2"/>
  </si>
  <si>
    <t>Ⅰ</t>
    <phoneticPr fontId="9"/>
  </si>
  <si>
    <t>施設・設備費</t>
    <rPh sb="0" eb="2">
      <t>シセツ</t>
    </rPh>
    <rPh sb="3" eb="5">
      <t>セツビ</t>
    </rPh>
    <rPh sb="5" eb="6">
      <t>ヒ</t>
    </rPh>
    <phoneticPr fontId="9"/>
  </si>
  <si>
    <t>①</t>
    <phoneticPr fontId="9"/>
  </si>
  <si>
    <t>送受信機</t>
    <rPh sb="0" eb="3">
      <t>ソウジュシン</t>
    </rPh>
    <rPh sb="3" eb="4">
      <t>キ</t>
    </rPh>
    <phoneticPr fontId="10"/>
  </si>
  <si>
    <t>②</t>
    <phoneticPr fontId="9"/>
  </si>
  <si>
    <t>施設・設備費小計（税抜）</t>
    <rPh sb="0" eb="2">
      <t>シセツ</t>
    </rPh>
    <rPh sb="3" eb="6">
      <t>セツビヒ</t>
    </rPh>
    <rPh sb="6" eb="8">
      <t>ショウケイ</t>
    </rPh>
    <rPh sb="9" eb="11">
      <t>ゼイヌキ</t>
    </rPh>
    <phoneticPr fontId="2"/>
  </si>
  <si>
    <t>Ⅱ</t>
    <phoneticPr fontId="9"/>
  </si>
  <si>
    <t>用地取得費・道路費</t>
    <rPh sb="0" eb="2">
      <t>ヨウチ</t>
    </rPh>
    <rPh sb="2" eb="4">
      <t>シュトク</t>
    </rPh>
    <rPh sb="4" eb="5">
      <t>ヒ</t>
    </rPh>
    <rPh sb="6" eb="8">
      <t>ドウロ</t>
    </rPh>
    <rPh sb="8" eb="9">
      <t>ヒ</t>
    </rPh>
    <phoneticPr fontId="9"/>
  </si>
  <si>
    <t>附帯工事費</t>
    <rPh sb="0" eb="2">
      <t>フタイ</t>
    </rPh>
    <rPh sb="2" eb="5">
      <t>コウジヒ</t>
    </rPh>
    <phoneticPr fontId="9"/>
  </si>
  <si>
    <t>用地取得費・道路費小計（税抜）</t>
    <rPh sb="0" eb="2">
      <t>ヨウチ</t>
    </rPh>
    <rPh sb="2" eb="4">
      <t>シュトク</t>
    </rPh>
    <rPh sb="4" eb="5">
      <t>ヒ</t>
    </rPh>
    <rPh sb="6" eb="8">
      <t>ドウロ</t>
    </rPh>
    <rPh sb="8" eb="9">
      <t>ヒ</t>
    </rPh>
    <rPh sb="9" eb="11">
      <t>ショウケイ</t>
    </rPh>
    <rPh sb="12" eb="14">
      <t>ゼイヌキ</t>
    </rPh>
    <phoneticPr fontId="2"/>
  </si>
  <si>
    <t>出精値引き</t>
    <rPh sb="0" eb="2">
      <t>シュッセイ</t>
    </rPh>
    <rPh sb="2" eb="4">
      <t>ネビ</t>
    </rPh>
    <phoneticPr fontId="11"/>
  </si>
  <si>
    <t>合計（税抜き）</t>
    <rPh sb="0" eb="2">
      <t>ゴウケイ</t>
    </rPh>
    <rPh sb="3" eb="5">
      <t>ゼイヌ</t>
    </rPh>
    <phoneticPr fontId="11"/>
  </si>
  <si>
    <t>光ファイバケーブル（200心）</t>
    <rPh sb="0" eb="1">
      <t>ヒカリ</t>
    </rPh>
    <phoneticPr fontId="2"/>
  </si>
  <si>
    <t>心線按分</t>
    <rPh sb="1" eb="2">
      <t>セン</t>
    </rPh>
    <rPh sb="2" eb="3">
      <t>アン</t>
    </rPh>
    <rPh sb="3" eb="4">
      <t>ブン</t>
    </rPh>
    <phoneticPr fontId="2"/>
  </si>
  <si>
    <t>光ファイバケーブル（2心）</t>
    <rPh sb="0" eb="1">
      <t>ヒカリ</t>
    </rPh>
    <phoneticPr fontId="2"/>
  </si>
  <si>
    <t>原則心線按分</t>
    <rPh sb="0" eb="2">
      <t>ゲンソク</t>
    </rPh>
    <rPh sb="3" eb="4">
      <t>セン</t>
    </rPh>
    <rPh sb="4" eb="5">
      <t>アン</t>
    </rPh>
    <rPh sb="5" eb="6">
      <t>ブン</t>
    </rPh>
    <phoneticPr fontId="2"/>
  </si>
  <si>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9"/>
  </si>
  <si>
    <t>施設・設備の設置等に関する工事費</t>
    <rPh sb="0" eb="2">
      <t>シセツ</t>
    </rPh>
    <rPh sb="3" eb="5">
      <t>セツビ</t>
    </rPh>
    <rPh sb="6" eb="8">
      <t>セッチ</t>
    </rPh>
    <rPh sb="8" eb="9">
      <t>トウ</t>
    </rPh>
    <rPh sb="10" eb="11">
      <t>カン</t>
    </rPh>
    <rPh sb="13" eb="15">
      <t>コウジ</t>
    </rPh>
    <rPh sb="15" eb="16">
      <t>ヒ</t>
    </rPh>
    <phoneticPr fontId="9"/>
  </si>
  <si>
    <t>調査設計費</t>
    <rPh sb="0" eb="2">
      <t>チョウサ</t>
    </rPh>
    <rPh sb="2" eb="5">
      <t>セッケイヒ</t>
    </rPh>
    <phoneticPr fontId="9"/>
  </si>
  <si>
    <t>施行・構築費</t>
    <rPh sb="0" eb="2">
      <t>セコウ</t>
    </rPh>
    <rPh sb="3" eb="6">
      <t>コウチクヒ</t>
    </rPh>
    <phoneticPr fontId="9"/>
  </si>
  <si>
    <t>改修補強費</t>
    <rPh sb="0" eb="2">
      <t>カイシュウ</t>
    </rPh>
    <rPh sb="2" eb="4">
      <t>ホキョウ</t>
    </rPh>
    <rPh sb="4" eb="5">
      <t>ヒ</t>
    </rPh>
    <phoneticPr fontId="9"/>
  </si>
  <si>
    <t>撤去費</t>
    <rPh sb="0" eb="2">
      <t>テッキョ</t>
    </rPh>
    <rPh sb="2" eb="3">
      <t>ヒ</t>
    </rPh>
    <phoneticPr fontId="9"/>
  </si>
  <si>
    <t>諸経費</t>
    <rPh sb="0" eb="3">
      <t>ショケイヒ</t>
    </rPh>
    <phoneticPr fontId="9"/>
  </si>
  <si>
    <t>共通経費（附帯工事費）小計（税抜）</t>
    <rPh sb="0" eb="2">
      <t>キョウツウ</t>
    </rPh>
    <rPh sb="2" eb="4">
      <t>ケイヒ</t>
    </rPh>
    <rPh sb="5" eb="7">
      <t>フタイ</t>
    </rPh>
    <rPh sb="7" eb="10">
      <t>コウジヒ</t>
    </rPh>
    <rPh sb="11" eb="13">
      <t>ショウケイ</t>
    </rPh>
    <rPh sb="14" eb="16">
      <t>ゼイヌ</t>
    </rPh>
    <phoneticPr fontId="11"/>
  </si>
  <si>
    <t>マイナス表記すること</t>
    <rPh sb="4" eb="6">
      <t>ヒョウキ</t>
    </rPh>
    <phoneticPr fontId="11"/>
  </si>
  <si>
    <t>施設・設備の設置経費（資材費等）</t>
    <rPh sb="0" eb="2">
      <t>シセツ</t>
    </rPh>
    <rPh sb="3" eb="5">
      <t>セツビ</t>
    </rPh>
    <rPh sb="6" eb="8">
      <t>セッチ</t>
    </rPh>
    <rPh sb="8" eb="10">
      <t>ケイヒ</t>
    </rPh>
    <rPh sb="11" eb="13">
      <t>シザイ</t>
    </rPh>
    <rPh sb="13" eb="14">
      <t>ヒ</t>
    </rPh>
    <rPh sb="14" eb="15">
      <t>トウ</t>
    </rPh>
    <phoneticPr fontId="9"/>
  </si>
  <si>
    <t>局舎</t>
    <rPh sb="0" eb="2">
      <t>キョクシャ</t>
    </rPh>
    <phoneticPr fontId="2"/>
  </si>
  <si>
    <t>伝送用専用線</t>
    <rPh sb="0" eb="3">
      <t>デンソウヨウ</t>
    </rPh>
    <rPh sb="3" eb="6">
      <t>センヨウセン</t>
    </rPh>
    <phoneticPr fontId="2"/>
  </si>
  <si>
    <t>監視装置</t>
    <phoneticPr fontId="2"/>
  </si>
  <si>
    <t>セキュリティアプライアンス</t>
  </si>
  <si>
    <t>台</t>
    <rPh sb="0" eb="1">
      <t>ダイ</t>
    </rPh>
    <phoneticPr fontId="1"/>
  </si>
  <si>
    <t>制御装置</t>
    <phoneticPr fontId="2"/>
  </si>
  <si>
    <t>認証サーバ　アカウントサーバ</t>
  </si>
  <si>
    <t>台</t>
  </si>
  <si>
    <t>認証サーバ　ログサーバ</t>
  </si>
  <si>
    <t>認証サーバ　メールサーバ</t>
  </si>
  <si>
    <t>クラウド設定費用</t>
    <rPh sb="4" eb="6">
      <t>セッテイ</t>
    </rPh>
    <rPh sb="6" eb="8">
      <t>ヒヨウ</t>
    </rPh>
    <phoneticPr fontId="4"/>
  </si>
  <si>
    <t>回線初期工事費用（Ａｒｕｂａ）</t>
    <rPh sb="0" eb="2">
      <t>カイセン</t>
    </rPh>
    <rPh sb="2" eb="4">
      <t>ショキ</t>
    </rPh>
    <rPh sb="4" eb="6">
      <t>コウジ</t>
    </rPh>
    <rPh sb="6" eb="8">
      <t>ヒヨウ</t>
    </rPh>
    <phoneticPr fontId="4"/>
  </si>
  <si>
    <t>認証サーバ設置・調整</t>
    <rPh sb="0" eb="2">
      <t>ニンショウ</t>
    </rPh>
    <rPh sb="5" eb="7">
      <t>セッチ</t>
    </rPh>
    <rPh sb="8" eb="10">
      <t>チョウセイ</t>
    </rPh>
    <phoneticPr fontId="3"/>
  </si>
  <si>
    <t>(ア)</t>
    <phoneticPr fontId="9"/>
  </si>
  <si>
    <t>(イ)</t>
    <phoneticPr fontId="9"/>
  </si>
  <si>
    <t>(ウ)</t>
    <phoneticPr fontId="9"/>
  </si>
  <si>
    <t>(エ)</t>
    <phoneticPr fontId="9"/>
  </si>
  <si>
    <t>(オ)</t>
  </si>
  <si>
    <t>(カ)</t>
    <phoneticPr fontId="9"/>
  </si>
  <si>
    <t>(コ)</t>
    <phoneticPr fontId="9"/>
  </si>
  <si>
    <t>(サ)</t>
    <phoneticPr fontId="9"/>
  </si>
  <si>
    <t>(イ)</t>
    <phoneticPr fontId="2"/>
  </si>
  <si>
    <t>(オ)</t>
    <phoneticPr fontId="2"/>
  </si>
  <si>
    <t>(イ)</t>
    <phoneticPr fontId="2"/>
  </si>
  <si>
    <t>(オ)</t>
    <phoneticPr fontId="2"/>
  </si>
  <si>
    <t>(サ)</t>
    <phoneticPr fontId="9"/>
  </si>
  <si>
    <t>Ⅲ</t>
    <phoneticPr fontId="9"/>
  </si>
  <si>
    <t>共通経費（附帯工事費）</t>
    <rPh sb="0" eb="2">
      <t>キョウツウ</t>
    </rPh>
    <rPh sb="2" eb="4">
      <t>ケイヒ</t>
    </rPh>
    <rPh sb="5" eb="7">
      <t>フタイ</t>
    </rPh>
    <rPh sb="7" eb="10">
      <t>コウジヒ</t>
    </rPh>
    <phoneticPr fontId="9"/>
  </si>
  <si>
    <t>按分率50%（放送用）</t>
    <phoneticPr fontId="2"/>
  </si>
  <si>
    <t>←備考欄又は別紙を用い、詳細な積算の根拠を記載する。</t>
    <rPh sb="1" eb="3">
      <t>ビコウ</t>
    </rPh>
    <rPh sb="3" eb="4">
      <t>ラン</t>
    </rPh>
    <rPh sb="4" eb="5">
      <t>マタ</t>
    </rPh>
    <rPh sb="6" eb="8">
      <t>ベッシ</t>
    </rPh>
    <rPh sb="9" eb="10">
      <t>モチ</t>
    </rPh>
    <rPh sb="12" eb="14">
      <t>ショウサイ</t>
    </rPh>
    <rPh sb="15" eb="17">
      <t>セキサン</t>
    </rPh>
    <rPh sb="18" eb="20">
      <t>コンキョ</t>
    </rPh>
    <rPh sb="21" eb="23">
      <t>キサイ</t>
    </rPh>
    <phoneticPr fontId="2"/>
  </si>
  <si>
    <t>←按分の結果、金額に小数点が発生する場合には、交付対象部分は切</t>
    <rPh sb="1" eb="3">
      <t>アンブン</t>
    </rPh>
    <rPh sb="4" eb="6">
      <t>ケッカ</t>
    </rPh>
    <rPh sb="7" eb="9">
      <t>キンガク</t>
    </rPh>
    <rPh sb="10" eb="13">
      <t>ショウスウテン</t>
    </rPh>
    <rPh sb="14" eb="16">
      <t>ハッセイ</t>
    </rPh>
    <rPh sb="18" eb="20">
      <t>バアイ</t>
    </rPh>
    <rPh sb="23" eb="25">
      <t>コウフ</t>
    </rPh>
    <rPh sb="25" eb="27">
      <t>タイショウ</t>
    </rPh>
    <rPh sb="27" eb="29">
      <t>ブブン</t>
    </rPh>
    <rPh sb="30" eb="31">
      <t>キ</t>
    </rPh>
    <phoneticPr fontId="2"/>
  </si>
  <si>
    <t>り捨て、交付対象外部分は切り上げして計算すること。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</si>
</sst>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x14ac:knownFonts="1">
    <font>
      <sz val="12"/>
      <name val="ＭＳ 明朝"/>
      <family val="1"/>
      <charset val="128"/>
    </font>
    <font>
      <sz val="12"/>
      <name val="ＭＳ 明朝"/>
      <family val="1"/>
      <charset val="128"/>
    </font>
    <font>
      <sz val="6"/>
      <name val="ＭＳ 明朝"/>
      <family val="1"/>
      <charset val="128"/>
    </font>
    <font>
      <u/>
      <sz val="12"/>
      <color indexed="12"/>
      <name val="ＭＳ 明朝"/>
      <family val="1"/>
      <charset val="128"/>
    </font>
    <font>
      <u/>
      <sz val="12"/>
      <color indexed="36"/>
      <name val="ＭＳ 明朝"/>
      <family val="1"/>
      <charset val="128"/>
    </font>
    <font>
      <sz val="12"/>
      <name val="ＭＳ ゴシック"/>
      <family val="3"/>
      <charset val="128"/>
    </font>
    <font>
      <b/>
      <sz val="14"/>
      <name val="ＭＳ ゴシック"/>
      <family val="3"/>
      <charset val="128"/>
    </font>
    <font>
      <sz val="18"/>
      <name val="ＭＳ ゴシック"/>
      <family val="3"/>
      <charset val="128"/>
    </font>
    <font>
      <sz val="22"/>
      <name val="ＭＳ 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b/>
      <sz val="12"/>
      <name val="ＭＳ Ｐゴシック"/>
      <family val="3"/>
      <charset val="128"/>
    </font>
    <font>
      <sz val="12"/>
      <name val="ＭＳ Ｐゴシック"/>
      <family val="3"/>
      <charset val="128"/>
    </font>
    <font>
      <strike/>
      <sz val="12"/>
      <color rgb="FFFF0000"/>
      <name val="ＭＳ ゴシック"/>
      <family val="3"/>
      <charset val="128"/>
    </font>
    <font>
      <sz val="10"/>
      <name val="ＭＳ Ｐゴシック"/>
      <family val="3"/>
      <charset val="128"/>
      <scheme val="minor"/>
    </font>
    <font>
      <sz val="12"/>
      <name val="ＭＳ Ｐゴシック"/>
      <family val="3"/>
      <charset val="128"/>
      <scheme val="minor"/>
    </font>
    <font>
      <b/>
      <sz val="12"/>
      <color rgb="FFFF0000"/>
      <name val="ＭＳ Ｐゴシック"/>
      <family val="3"/>
      <charset val="128"/>
    </font>
    <font>
      <sz val="10"/>
      <color rgb="FFFF0000"/>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s>
  <borders count="92">
    <border>
      <left/>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top style="hair">
        <color indexed="64"/>
      </top>
      <bottom style="hair">
        <color indexed="64"/>
      </bottom>
      <diagonal/>
    </border>
    <border>
      <left style="mediumDashed">
        <color indexed="10"/>
      </left>
      <right style="thin">
        <color indexed="64"/>
      </right>
      <top style="mediumDashed">
        <color indexed="10"/>
      </top>
      <bottom style="hair">
        <color indexed="64"/>
      </bottom>
      <diagonal/>
    </border>
    <border>
      <left style="thin">
        <color indexed="64"/>
      </left>
      <right style="mediumDashed">
        <color indexed="10"/>
      </right>
      <top style="mediumDashed">
        <color indexed="10"/>
      </top>
      <bottom style="hair">
        <color indexed="64"/>
      </bottom>
      <diagonal/>
    </border>
    <border>
      <left style="mediumDashed">
        <color indexed="10"/>
      </left>
      <right style="thin">
        <color indexed="64"/>
      </right>
      <top style="hair">
        <color indexed="64"/>
      </top>
      <bottom style="hair">
        <color indexed="64"/>
      </bottom>
      <diagonal/>
    </border>
    <border>
      <left style="thin">
        <color indexed="64"/>
      </left>
      <right style="mediumDashed">
        <color indexed="10"/>
      </right>
      <top style="hair">
        <color indexed="64"/>
      </top>
      <bottom style="hair">
        <color indexed="64"/>
      </bottom>
      <diagonal/>
    </border>
    <border>
      <left style="mediumDashed">
        <color indexed="10"/>
      </left>
      <right style="thin">
        <color indexed="64"/>
      </right>
      <top style="hair">
        <color indexed="64"/>
      </top>
      <bottom style="mediumDashed">
        <color indexed="10"/>
      </bottom>
      <diagonal/>
    </border>
    <border>
      <left style="thin">
        <color indexed="64"/>
      </left>
      <right style="mediumDashed">
        <color indexed="10"/>
      </right>
      <top style="hair">
        <color indexed="64"/>
      </top>
      <bottom style="mediumDashed">
        <color indexed="10"/>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hair">
        <color indexed="64"/>
      </bottom>
      <diagonal/>
    </border>
    <border>
      <left style="thin">
        <color indexed="64"/>
      </left>
      <right/>
      <top style="hair">
        <color indexed="64"/>
      </top>
      <bottom style="mediumDashed">
        <color indexed="1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mediumDashed">
        <color rgb="FFFF0000"/>
      </left>
      <right/>
      <top style="mediumDashed">
        <color rgb="FFFF0000"/>
      </top>
      <bottom style="mediumDashed">
        <color rgb="FFFF0000"/>
      </bottom>
      <diagonal/>
    </border>
    <border>
      <left style="medium">
        <color indexed="64"/>
      </left>
      <right style="thin">
        <color indexed="64"/>
      </right>
      <top style="mediumDashed">
        <color rgb="FFFF0000"/>
      </top>
      <bottom style="mediumDashed">
        <color rgb="FFFF0000"/>
      </bottom>
      <diagonal/>
    </border>
    <border>
      <left style="thin">
        <color indexed="64"/>
      </left>
      <right/>
      <top style="mediumDashed">
        <color rgb="FFFF0000"/>
      </top>
      <bottom style="mediumDashed">
        <color rgb="FFFF0000"/>
      </bottom>
      <diagonal/>
    </border>
    <border>
      <left style="thin">
        <color indexed="64"/>
      </left>
      <right style="thin">
        <color indexed="64"/>
      </right>
      <top style="mediumDashed">
        <color rgb="FFFF0000"/>
      </top>
      <bottom style="mediumDashed">
        <color rgb="FFFF0000"/>
      </bottom>
      <diagonal/>
    </border>
    <border>
      <left/>
      <right style="medium">
        <color indexed="64"/>
      </right>
      <top style="mediumDashed">
        <color rgb="FFFF0000"/>
      </top>
      <bottom style="mediumDashed">
        <color rgb="FFFF0000"/>
      </bottom>
      <diagonal/>
    </border>
    <border>
      <left style="mediumDashed">
        <color rgb="FFFF0000"/>
      </left>
      <right style="thin">
        <color indexed="64"/>
      </right>
      <top style="mediumDashed">
        <color indexed="10"/>
      </top>
      <bottom style="hair">
        <color indexed="64"/>
      </bottom>
      <diagonal/>
    </border>
    <border>
      <left style="mediumDashed">
        <color rgb="FFFF0000"/>
      </left>
      <right style="thin">
        <color indexed="64"/>
      </right>
      <top style="hair">
        <color indexed="64"/>
      </top>
      <bottom style="hair">
        <color indexed="64"/>
      </bottom>
      <diagonal/>
    </border>
    <border>
      <left style="mediumDashed">
        <color rgb="FFFF0000"/>
      </left>
      <right style="thin">
        <color indexed="64"/>
      </right>
      <top style="hair">
        <color indexed="64"/>
      </top>
      <bottom style="mediumDashed">
        <color indexed="10"/>
      </bottom>
      <diagonal/>
    </border>
    <border>
      <left/>
      <right style="mediumDashed">
        <color rgb="FFFF0000"/>
      </right>
      <top style="mediumDashed">
        <color rgb="FFFF0000"/>
      </top>
      <bottom style="mediumDashed">
        <color rgb="FFFF0000"/>
      </bottom>
      <diagonal/>
    </border>
    <border>
      <left style="thick">
        <color rgb="FFFF0000"/>
      </left>
      <right style="thick">
        <color rgb="FFFF0000"/>
      </right>
      <top style="thick">
        <color rgb="FFFF0000"/>
      </top>
      <bottom style="thick">
        <color rgb="FFFF0000"/>
      </bottom>
      <diagonal/>
    </border>
    <border>
      <left style="thin">
        <color indexed="64"/>
      </left>
      <right style="mediumDashed">
        <color rgb="FFFF0000"/>
      </right>
      <top style="hair">
        <color indexed="64"/>
      </top>
      <bottom/>
      <diagonal/>
    </border>
    <border>
      <left style="thin">
        <color indexed="64"/>
      </left>
      <right style="mediumDashed">
        <color rgb="FFFF0000"/>
      </right>
      <top/>
      <bottom/>
      <diagonal/>
    </border>
    <border>
      <left style="thin">
        <color indexed="64"/>
      </left>
      <right style="mediumDashed">
        <color rgb="FFFF0000"/>
      </right>
      <top/>
      <bottom style="hair">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287">
    <xf numFmtId="0" fontId="0" fillId="0" borderId="0" xfId="0"/>
    <xf numFmtId="0" fontId="5" fillId="0" borderId="0" xfId="0" applyFont="1"/>
    <xf numFmtId="0" fontId="5" fillId="0" borderId="1" xfId="0" applyFont="1" applyBorder="1"/>
    <xf numFmtId="0" fontId="5" fillId="0" borderId="0" xfId="0" applyFont="1" applyBorder="1"/>
    <xf numFmtId="0" fontId="5" fillId="0" borderId="0" xfId="0" applyFont="1" applyBorder="1" applyAlignment="1">
      <alignment horizontal="left"/>
    </xf>
    <xf numFmtId="38" fontId="5" fillId="0" borderId="0" xfId="2" applyFont="1" applyBorder="1"/>
    <xf numFmtId="38" fontId="5" fillId="0" borderId="0" xfId="2" applyFont="1"/>
    <xf numFmtId="38" fontId="5" fillId="0" borderId="2" xfId="2" applyFont="1" applyBorder="1" applyAlignment="1">
      <alignment horizontal="center"/>
    </xf>
    <xf numFmtId="0" fontId="5" fillId="0" borderId="0" xfId="0" applyFont="1" applyAlignment="1">
      <alignment horizontal="center"/>
    </xf>
    <xf numFmtId="38" fontId="5" fillId="0" borderId="3" xfId="2" applyFont="1" applyBorder="1" applyAlignment="1">
      <alignment horizontal="center"/>
    </xf>
    <xf numFmtId="38" fontId="5" fillId="0" borderId="4" xfId="2" applyFont="1" applyBorder="1" applyAlignment="1">
      <alignment horizontal="center"/>
    </xf>
    <xf numFmtId="38" fontId="5" fillId="0" borderId="5" xfId="2" applyFont="1" applyBorder="1" applyAlignment="1">
      <alignment horizontal="center"/>
    </xf>
    <xf numFmtId="38" fontId="5" fillId="0" borderId="6" xfId="2" applyFont="1" applyBorder="1" applyAlignment="1">
      <alignment horizontal="center"/>
    </xf>
    <xf numFmtId="56" fontId="5" fillId="0" borderId="7" xfId="0" applyNumberFormat="1" applyFont="1" applyBorder="1" applyAlignment="1">
      <alignment horizontal="center"/>
    </xf>
    <xf numFmtId="56" fontId="5" fillId="0" borderId="8" xfId="0" applyNumberFormat="1" applyFont="1" applyBorder="1" applyAlignment="1">
      <alignment horizontal="center"/>
    </xf>
    <xf numFmtId="0" fontId="5" fillId="0" borderId="9" xfId="0" applyFont="1" applyBorder="1" applyAlignment="1"/>
    <xf numFmtId="0" fontId="5" fillId="0" borderId="10" xfId="0" applyFont="1" applyBorder="1" applyAlignment="1">
      <alignment horizontal="right"/>
    </xf>
    <xf numFmtId="38" fontId="5" fillId="0" borderId="9" xfId="2" applyFont="1" applyBorder="1"/>
    <xf numFmtId="38" fontId="5" fillId="0" borderId="11" xfId="2" applyFont="1" applyBorder="1"/>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xf numFmtId="0" fontId="5" fillId="0" borderId="15" xfId="0" applyFont="1" applyBorder="1" applyAlignment="1">
      <alignment horizontal="right"/>
    </xf>
    <xf numFmtId="38" fontId="5" fillId="0" borderId="14" xfId="2" applyFont="1" applyBorder="1"/>
    <xf numFmtId="38" fontId="5" fillId="0" borderId="16" xfId="2" applyFont="1" applyBorder="1"/>
    <xf numFmtId="56" fontId="5" fillId="0" borderId="12" xfId="0" applyNumberFormat="1" applyFont="1" applyBorder="1" applyAlignment="1">
      <alignment horizontal="center"/>
    </xf>
    <xf numFmtId="56" fontId="5" fillId="0" borderId="13" xfId="0" applyNumberFormat="1"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right"/>
    </xf>
    <xf numFmtId="56" fontId="5" fillId="0" borderId="17" xfId="0" applyNumberFormat="1" applyFont="1" applyBorder="1" applyAlignment="1">
      <alignment horizontal="center"/>
    </xf>
    <xf numFmtId="0" fontId="5" fillId="0" borderId="18" xfId="0" applyFont="1" applyBorder="1" applyAlignment="1">
      <alignment horizontal="right"/>
    </xf>
    <xf numFmtId="38" fontId="5" fillId="0" borderId="19" xfId="2" applyFont="1" applyBorder="1"/>
    <xf numFmtId="0" fontId="5" fillId="0" borderId="14" xfId="0" applyFont="1" applyBorder="1" applyAlignment="1">
      <alignment horizontal="center"/>
    </xf>
    <xf numFmtId="0" fontId="5" fillId="0" borderId="14" xfId="0" applyFont="1" applyBorder="1" applyAlignment="1">
      <alignment horizontal="right"/>
    </xf>
    <xf numFmtId="38" fontId="5" fillId="0" borderId="20" xfId="2" applyFont="1" applyBorder="1"/>
    <xf numFmtId="38" fontId="5" fillId="0" borderId="21" xfId="2" applyFont="1" applyBorder="1"/>
    <xf numFmtId="0" fontId="5" fillId="0" borderId="10" xfId="0" applyFont="1" applyBorder="1"/>
    <xf numFmtId="0" fontId="5" fillId="0" borderId="15" xfId="0" applyFont="1" applyBorder="1"/>
    <xf numFmtId="0" fontId="5" fillId="0" borderId="7" xfId="0" applyFont="1" applyBorder="1" applyAlignment="1"/>
    <xf numFmtId="0" fontId="5" fillId="0" borderId="12" xfId="0" applyFont="1" applyBorder="1" applyAlignment="1"/>
    <xf numFmtId="0" fontId="5" fillId="0" borderId="18" xfId="0" applyFont="1" applyBorder="1"/>
    <xf numFmtId="0" fontId="5" fillId="0" borderId="22" xfId="0" applyFont="1" applyBorder="1" applyAlignment="1">
      <alignment horizontal="center"/>
    </xf>
    <xf numFmtId="0" fontId="5" fillId="0" borderId="23" xfId="0" applyFont="1" applyBorder="1" applyAlignment="1">
      <alignment horizontal="right"/>
    </xf>
    <xf numFmtId="38" fontId="5" fillId="0" borderId="24" xfId="2" applyFont="1" applyBorder="1" applyAlignment="1">
      <alignment horizontal="center"/>
    </xf>
    <xf numFmtId="38" fontId="5" fillId="0" borderId="25" xfId="2" applyFont="1" applyBorder="1" applyAlignment="1">
      <alignment horizontal="center"/>
    </xf>
    <xf numFmtId="0" fontId="5" fillId="0" borderId="26" xfId="0" applyFont="1" applyBorder="1"/>
    <xf numFmtId="0" fontId="5" fillId="0" borderId="27" xfId="0" applyFont="1" applyBorder="1" applyAlignment="1">
      <alignment horizontal="center"/>
    </xf>
    <xf numFmtId="0" fontId="5" fillId="0" borderId="23" xfId="0" applyFont="1" applyBorder="1"/>
    <xf numFmtId="0" fontId="5" fillId="0" borderId="22" xfId="0" applyFont="1" applyBorder="1" applyAlignment="1"/>
    <xf numFmtId="38" fontId="5" fillId="0" borderId="28" xfId="2" applyFont="1" applyBorder="1"/>
    <xf numFmtId="0" fontId="5" fillId="0" borderId="29" xfId="0" applyFont="1" applyBorder="1" applyAlignment="1"/>
    <xf numFmtId="0" fontId="5" fillId="0" borderId="19" xfId="0" applyFont="1" applyBorder="1" applyAlignment="1"/>
    <xf numFmtId="0" fontId="5" fillId="0" borderId="30" xfId="0" applyFont="1" applyBorder="1" applyAlignment="1"/>
    <xf numFmtId="0" fontId="5" fillId="0" borderId="31" xfId="0" applyFont="1" applyBorder="1" applyAlignment="1">
      <alignment horizontal="right"/>
    </xf>
    <xf numFmtId="38" fontId="5" fillId="0" borderId="32" xfId="2" applyFont="1" applyBorder="1"/>
    <xf numFmtId="38" fontId="5" fillId="0" borderId="33" xfId="2" applyFont="1" applyBorder="1"/>
    <xf numFmtId="0" fontId="5" fillId="0" borderId="32" xfId="0" applyFont="1" applyBorder="1" applyAlignment="1"/>
    <xf numFmtId="0" fontId="5" fillId="0" borderId="3" xfId="0" applyFont="1" applyBorder="1" applyAlignment="1"/>
    <xf numFmtId="0" fontId="5" fillId="0" borderId="34" xfId="0" applyFont="1" applyBorder="1" applyAlignment="1">
      <alignment horizontal="right"/>
    </xf>
    <xf numFmtId="38" fontId="5" fillId="0" borderId="6" xfId="2" applyFont="1" applyBorder="1"/>
    <xf numFmtId="38" fontId="5" fillId="0" borderId="2" xfId="2" applyFont="1" applyBorder="1"/>
    <xf numFmtId="0" fontId="5" fillId="0" borderId="6" xfId="0" applyFont="1" applyBorder="1" applyAlignment="1"/>
    <xf numFmtId="176" fontId="6" fillId="0" borderId="3" xfId="0" applyNumberFormat="1" applyFont="1" applyBorder="1" applyAlignment="1">
      <alignment horizontal="center"/>
    </xf>
    <xf numFmtId="176" fontId="6" fillId="0" borderId="35" xfId="0" applyNumberFormat="1" applyFont="1" applyBorder="1" applyAlignment="1">
      <alignment horizontal="center"/>
    </xf>
    <xf numFmtId="0" fontId="5" fillId="0" borderId="17" xfId="0" applyFont="1" applyBorder="1" applyAlignment="1">
      <alignment horizontal="center"/>
    </xf>
    <xf numFmtId="38" fontId="5" fillId="0" borderId="35" xfId="2" applyFont="1" applyBorder="1" applyAlignment="1">
      <alignment horizontal="center"/>
    </xf>
    <xf numFmtId="0" fontId="5" fillId="0" borderId="14" xfId="0" applyFont="1" applyFill="1" applyBorder="1" applyAlignment="1">
      <alignment horizontal="right"/>
    </xf>
    <xf numFmtId="0" fontId="5" fillId="0" borderId="15" xfId="0" applyFont="1" applyFill="1" applyBorder="1" applyAlignment="1">
      <alignment horizontal="right"/>
    </xf>
    <xf numFmtId="0" fontId="5" fillId="0" borderId="12" xfId="0" applyFont="1" applyFill="1" applyBorder="1" applyAlignment="1"/>
    <xf numFmtId="38" fontId="5" fillId="0" borderId="14" xfId="2" applyFont="1" applyFill="1" applyBorder="1"/>
    <xf numFmtId="38" fontId="5" fillId="0" borderId="16" xfId="2" applyFont="1" applyFill="1" applyBorder="1"/>
    <xf numFmtId="0" fontId="5" fillId="0" borderId="14" xfId="0" applyFont="1" applyFill="1" applyBorder="1" applyAlignment="1"/>
    <xf numFmtId="38" fontId="5" fillId="0" borderId="14" xfId="2" applyFont="1" applyBorder="1" applyAlignment="1">
      <alignment horizontal="right"/>
    </xf>
    <xf numFmtId="0" fontId="5" fillId="0" borderId="12" xfId="0" applyFont="1" applyBorder="1" applyAlignment="1">
      <alignment horizontal="right"/>
    </xf>
    <xf numFmtId="38" fontId="5" fillId="0" borderId="16" xfId="2" applyFont="1" applyBorder="1" applyAlignment="1">
      <alignment horizontal="right"/>
    </xf>
    <xf numFmtId="176" fontId="5" fillId="0" borderId="36" xfId="0" applyNumberFormat="1" applyFont="1" applyBorder="1" applyAlignment="1">
      <alignment horizontal="center"/>
    </xf>
    <xf numFmtId="38" fontId="5" fillId="0" borderId="19" xfId="2" applyFont="1" applyBorder="1" applyAlignment="1">
      <alignment horizontal="right"/>
    </xf>
    <xf numFmtId="38" fontId="5" fillId="0" borderId="28" xfId="2" applyFont="1" applyBorder="1" applyAlignment="1">
      <alignment horizontal="right"/>
    </xf>
    <xf numFmtId="38" fontId="5" fillId="0" borderId="14" xfId="2" applyFont="1" applyFill="1" applyBorder="1" applyAlignment="1">
      <alignment horizontal="right"/>
    </xf>
    <xf numFmtId="38" fontId="5" fillId="0" borderId="13" xfId="2" applyFont="1" applyBorder="1" applyAlignment="1">
      <alignment horizontal="right"/>
    </xf>
    <xf numFmtId="38" fontId="5" fillId="0" borderId="37" xfId="2" applyFont="1" applyFill="1" applyBorder="1"/>
    <xf numFmtId="0" fontId="5" fillId="0" borderId="23" xfId="0" applyFont="1" applyFill="1" applyBorder="1" applyAlignment="1">
      <alignment horizontal="right"/>
    </xf>
    <xf numFmtId="0" fontId="5" fillId="0" borderId="18" xfId="0" applyFont="1" applyFill="1" applyBorder="1" applyAlignment="1">
      <alignment horizontal="right"/>
    </xf>
    <xf numFmtId="0" fontId="5" fillId="0" borderId="19" xfId="0" applyFont="1" applyFill="1" applyBorder="1" applyAlignment="1"/>
    <xf numFmtId="38" fontId="5" fillId="0" borderId="37" xfId="2" applyFont="1" applyBorder="1"/>
    <xf numFmtId="0" fontId="5" fillId="2" borderId="38" xfId="0" applyFont="1" applyFill="1" applyBorder="1" applyAlignment="1">
      <alignment horizontal="right"/>
    </xf>
    <xf numFmtId="0" fontId="5" fillId="2" borderId="39" xfId="0" applyFont="1" applyFill="1" applyBorder="1" applyAlignment="1">
      <alignment horizontal="right"/>
    </xf>
    <xf numFmtId="0" fontId="5" fillId="2" borderId="40" xfId="0" applyFont="1" applyFill="1" applyBorder="1" applyAlignment="1">
      <alignment horizontal="right"/>
    </xf>
    <xf numFmtId="0" fontId="5" fillId="2" borderId="41" xfId="0" applyFont="1" applyFill="1" applyBorder="1" applyAlignment="1">
      <alignment horizontal="right"/>
    </xf>
    <xf numFmtId="0" fontId="5" fillId="2" borderId="42" xfId="0" applyFont="1" applyFill="1" applyBorder="1" applyAlignment="1">
      <alignment horizontal="right"/>
    </xf>
    <xf numFmtId="0" fontId="5" fillId="2" borderId="43" xfId="0" applyFont="1" applyFill="1" applyBorder="1" applyAlignment="1">
      <alignment horizontal="right"/>
    </xf>
    <xf numFmtId="0" fontId="5" fillId="0" borderId="44" xfId="0" applyFont="1" applyBorder="1" applyAlignment="1"/>
    <xf numFmtId="0" fontId="5" fillId="0" borderId="45" xfId="0" applyFont="1" applyBorder="1" applyAlignment="1">
      <alignment horizontal="right"/>
    </xf>
    <xf numFmtId="38" fontId="5" fillId="0" borderId="46" xfId="2" applyFont="1" applyBorder="1"/>
    <xf numFmtId="38" fontId="5" fillId="0" borderId="47" xfId="2" applyFont="1" applyBorder="1"/>
    <xf numFmtId="0" fontId="5" fillId="0" borderId="46" xfId="0" applyFont="1" applyBorder="1" applyAlignment="1"/>
    <xf numFmtId="38" fontId="5" fillId="0" borderId="19" xfId="2" applyFont="1" applyFill="1" applyBorder="1"/>
    <xf numFmtId="38" fontId="5" fillId="0" borderId="21" xfId="2" applyFont="1" applyFill="1" applyBorder="1"/>
    <xf numFmtId="0" fontId="5" fillId="0" borderId="12" xfId="0" applyFont="1" applyFill="1" applyBorder="1" applyAlignment="1">
      <alignment horizontal="right"/>
    </xf>
    <xf numFmtId="38" fontId="5" fillId="0" borderId="20" xfId="2" applyFont="1" applyFill="1" applyBorder="1"/>
    <xf numFmtId="0" fontId="5" fillId="0" borderId="28" xfId="0" applyFont="1" applyFill="1" applyBorder="1" applyAlignment="1"/>
    <xf numFmtId="38" fontId="5" fillId="0" borderId="28" xfId="2" applyFont="1" applyFill="1" applyBorder="1"/>
    <xf numFmtId="0" fontId="5" fillId="0" borderId="29" xfId="0" applyFont="1" applyBorder="1" applyAlignment="1">
      <alignment horizontal="right"/>
    </xf>
    <xf numFmtId="0" fontId="5" fillId="4" borderId="76" xfId="0" applyFont="1" applyFill="1" applyBorder="1"/>
    <xf numFmtId="0" fontId="5" fillId="4" borderId="77" xfId="0" applyFont="1" applyFill="1" applyBorder="1" applyAlignment="1">
      <alignment horizontal="right"/>
    </xf>
    <xf numFmtId="0" fontId="5" fillId="4" borderId="78" xfId="0" applyFont="1" applyFill="1" applyBorder="1" applyAlignment="1">
      <alignment horizontal="right"/>
    </xf>
    <xf numFmtId="38" fontId="5" fillId="4" borderId="79" xfId="2" applyFont="1" applyFill="1" applyBorder="1" applyAlignment="1">
      <alignment horizontal="right"/>
    </xf>
    <xf numFmtId="38" fontId="5" fillId="4" borderId="80" xfId="2" applyFont="1" applyFill="1" applyBorder="1"/>
    <xf numFmtId="0" fontId="5" fillId="4" borderId="77" xfId="0" applyFont="1" applyFill="1" applyBorder="1" applyAlignment="1"/>
    <xf numFmtId="38" fontId="5" fillId="4" borderId="79" xfId="2" applyFont="1" applyFill="1" applyBorder="1"/>
    <xf numFmtId="0" fontId="5" fillId="4" borderId="79" xfId="0" applyFont="1" applyFill="1" applyBorder="1" applyAlignment="1"/>
    <xf numFmtId="38" fontId="5" fillId="0" borderId="48" xfId="2" applyFont="1" applyBorder="1" applyAlignment="1">
      <alignment horizontal="left" vertical="top" wrapText="1"/>
    </xf>
    <xf numFmtId="0" fontId="5" fillId="5" borderId="1" xfId="0" applyFont="1" applyFill="1" applyBorder="1" applyAlignment="1">
      <alignment horizontal="right"/>
    </xf>
    <xf numFmtId="38" fontId="5" fillId="5" borderId="14" xfId="2" applyFont="1" applyFill="1" applyBorder="1" applyAlignment="1">
      <alignment horizontal="right"/>
    </xf>
    <xf numFmtId="38" fontId="5" fillId="5" borderId="37" xfId="2" applyFont="1" applyFill="1" applyBorder="1"/>
    <xf numFmtId="0" fontId="5" fillId="2" borderId="81" xfId="0" applyFont="1" applyFill="1" applyBorder="1" applyAlignment="1">
      <alignment horizontal="right"/>
    </xf>
    <xf numFmtId="0" fontId="5" fillId="2" borderId="82" xfId="0" applyFont="1" applyFill="1" applyBorder="1" applyAlignment="1">
      <alignment horizontal="right"/>
    </xf>
    <xf numFmtId="0" fontId="5" fillId="2" borderId="83" xfId="0" applyFont="1" applyFill="1" applyBorder="1" applyAlignment="1">
      <alignment horizontal="right"/>
    </xf>
    <xf numFmtId="0" fontId="5" fillId="0" borderId="22" xfId="0" applyFont="1" applyFill="1" applyBorder="1" applyAlignment="1">
      <alignment horizontal="right"/>
    </xf>
    <xf numFmtId="0" fontId="5" fillId="0" borderId="1" xfId="0" applyFont="1" applyFill="1" applyBorder="1" applyAlignment="1">
      <alignment horizontal="right"/>
    </xf>
    <xf numFmtId="0" fontId="5" fillId="2" borderId="49" xfId="0" applyFont="1" applyFill="1" applyBorder="1" applyAlignment="1">
      <alignment horizontal="right"/>
    </xf>
    <xf numFmtId="0" fontId="14" fillId="0" borderId="13" xfId="0" applyFont="1" applyBorder="1" applyAlignment="1">
      <alignment horizontal="center"/>
    </xf>
    <xf numFmtId="0" fontId="14" fillId="0" borderId="12" xfId="0" applyFont="1" applyBorder="1" applyAlignment="1">
      <alignment horizontal="center"/>
    </xf>
    <xf numFmtId="0" fontId="5" fillId="0" borderId="50" xfId="0" applyFont="1" applyBorder="1" applyAlignment="1">
      <alignment horizontal="center" vertical="center"/>
    </xf>
    <xf numFmtId="0" fontId="5" fillId="0" borderId="4" xfId="0" applyFont="1" applyBorder="1" applyAlignment="1">
      <alignment horizontal="center" vertical="center"/>
    </xf>
    <xf numFmtId="38" fontId="15" fillId="6" borderId="6" xfId="2" applyFont="1" applyFill="1" applyBorder="1" applyAlignment="1" applyProtection="1">
      <alignment vertical="center"/>
    </xf>
    <xf numFmtId="38" fontId="5" fillId="0" borderId="26" xfId="2" applyFont="1" applyBorder="1"/>
    <xf numFmtId="38" fontId="15" fillId="6" borderId="51" xfId="2" applyFont="1" applyFill="1" applyBorder="1" applyAlignment="1" applyProtection="1">
      <alignment vertical="center"/>
    </xf>
    <xf numFmtId="38" fontId="15" fillId="6" borderId="50" xfId="2" applyFont="1" applyFill="1" applyBorder="1" applyAlignment="1" applyProtection="1">
      <alignment vertical="center"/>
    </xf>
    <xf numFmtId="38" fontId="15" fillId="6" borderId="52" xfId="2" applyFont="1" applyFill="1" applyBorder="1" applyAlignment="1" applyProtection="1">
      <alignment vertical="center"/>
    </xf>
    <xf numFmtId="0" fontId="5" fillId="0" borderId="53" xfId="0" applyFont="1" applyBorder="1" applyAlignment="1"/>
    <xf numFmtId="0" fontId="5" fillId="0" borderId="54" xfId="0" applyFont="1" applyBorder="1" applyAlignment="1">
      <alignment horizontal="right"/>
    </xf>
    <xf numFmtId="38" fontId="5" fillId="0" borderId="55" xfId="2" applyFont="1" applyBorder="1"/>
    <xf numFmtId="38" fontId="5" fillId="0" borderId="56" xfId="2" applyFont="1" applyBorder="1"/>
    <xf numFmtId="0" fontId="5" fillId="0" borderId="55" xfId="0" applyFont="1" applyBorder="1" applyAlignment="1"/>
    <xf numFmtId="38" fontId="5" fillId="0" borderId="32" xfId="2" applyFont="1" applyFill="1" applyBorder="1"/>
    <xf numFmtId="38" fontId="5" fillId="0" borderId="6" xfId="2" applyFont="1" applyFill="1" applyBorder="1"/>
    <xf numFmtId="0" fontId="5" fillId="0" borderId="3" xfId="0" applyFont="1" applyFill="1" applyBorder="1" applyAlignment="1"/>
    <xf numFmtId="0" fontId="5" fillId="0" borderId="6" xfId="0" applyFont="1" applyFill="1" applyBorder="1" applyAlignment="1">
      <alignment horizontal="right"/>
    </xf>
    <xf numFmtId="38" fontId="5" fillId="0" borderId="35" xfId="2" applyFont="1" applyFill="1" applyBorder="1"/>
    <xf numFmtId="38" fontId="5" fillId="0" borderId="57" xfId="2" applyFont="1" applyBorder="1"/>
    <xf numFmtId="0" fontId="5" fillId="0" borderId="35" xfId="0" applyFont="1" applyFill="1" applyBorder="1" applyAlignment="1">
      <alignment horizontal="right"/>
    </xf>
    <xf numFmtId="38" fontId="5" fillId="0" borderId="6" xfId="0" applyNumberFormat="1" applyFont="1" applyFill="1" applyBorder="1" applyAlignment="1">
      <alignment horizontal="right"/>
    </xf>
    <xf numFmtId="38" fontId="5" fillId="0" borderId="35" xfId="2" applyFont="1" applyBorder="1"/>
    <xf numFmtId="38" fontId="5" fillId="0" borderId="24" xfId="2" applyFont="1" applyBorder="1"/>
    <xf numFmtId="0" fontId="5" fillId="0" borderId="3" xfId="0" applyFont="1" applyFill="1" applyBorder="1" applyAlignment="1">
      <alignment horizontal="right"/>
    </xf>
    <xf numFmtId="38" fontId="5" fillId="6" borderId="6" xfId="2" applyFont="1" applyFill="1" applyBorder="1" applyAlignment="1" applyProtection="1">
      <alignment vertical="center"/>
    </xf>
    <xf numFmtId="38" fontId="5" fillId="0" borderId="46" xfId="2" applyFont="1" applyFill="1" applyBorder="1"/>
    <xf numFmtId="38" fontId="16" fillId="6" borderId="58" xfId="2" applyFont="1" applyFill="1" applyBorder="1" applyAlignment="1" applyProtection="1">
      <alignment vertical="center"/>
    </xf>
    <xf numFmtId="38" fontId="16" fillId="6" borderId="1" xfId="2" applyFont="1" applyFill="1" applyBorder="1" applyAlignment="1" applyProtection="1">
      <alignment vertical="center"/>
    </xf>
    <xf numFmtId="38" fontId="16" fillId="5" borderId="6" xfId="2" applyFont="1" applyFill="1" applyBorder="1" applyAlignment="1" applyProtection="1">
      <alignment horizontal="center" vertical="center"/>
    </xf>
    <xf numFmtId="38" fontId="16" fillId="5" borderId="57" xfId="2" applyFont="1" applyFill="1" applyBorder="1" applyAlignment="1" applyProtection="1">
      <alignment vertical="center"/>
    </xf>
    <xf numFmtId="38" fontId="16" fillId="5" borderId="59" xfId="2" applyFont="1" applyFill="1" applyBorder="1" applyAlignment="1" applyProtection="1">
      <alignment vertical="center"/>
    </xf>
    <xf numFmtId="38" fontId="16" fillId="6" borderId="6" xfId="2" applyFont="1" applyFill="1" applyBorder="1" applyAlignment="1" applyProtection="1">
      <alignment horizontal="center" vertical="center"/>
    </xf>
    <xf numFmtId="38" fontId="16" fillId="6" borderId="6" xfId="2" applyFont="1" applyFill="1" applyBorder="1" applyAlignment="1" applyProtection="1">
      <alignment vertical="center"/>
    </xf>
    <xf numFmtId="38" fontId="16" fillId="5" borderId="4" xfId="2" applyFont="1" applyFill="1" applyBorder="1" applyAlignment="1" applyProtection="1">
      <alignment vertical="center" wrapText="1"/>
    </xf>
    <xf numFmtId="56" fontId="13" fillId="0" borderId="6" xfId="1" applyNumberFormat="1" applyFont="1" applyFill="1" applyBorder="1" applyAlignment="1" applyProtection="1">
      <alignment horizontal="center"/>
    </xf>
    <xf numFmtId="0" fontId="17" fillId="0" borderId="57" xfId="1" applyFont="1" applyFill="1" applyBorder="1" applyAlignment="1" applyProtection="1">
      <alignment vertical="center"/>
    </xf>
    <xf numFmtId="56" fontId="13" fillId="0" borderId="60" xfId="1" applyNumberFormat="1" applyFont="1" applyFill="1" applyBorder="1" applyAlignment="1" applyProtection="1">
      <alignment horizontal="center"/>
    </xf>
    <xf numFmtId="38" fontId="16" fillId="6" borderId="36" xfId="2" applyFont="1" applyFill="1" applyBorder="1" applyAlignment="1" applyProtection="1">
      <alignment horizontal="center" vertical="center"/>
    </xf>
    <xf numFmtId="38" fontId="16" fillId="5" borderId="3" xfId="2" applyFont="1" applyFill="1" applyBorder="1" applyAlignment="1" applyProtection="1">
      <alignment horizontal="center" vertical="center"/>
    </xf>
    <xf numFmtId="49" fontId="16" fillId="5" borderId="6" xfId="2" applyNumberFormat="1" applyFont="1" applyFill="1" applyBorder="1" applyAlignment="1" applyProtection="1">
      <alignment horizontal="center" vertical="center"/>
    </xf>
    <xf numFmtId="38" fontId="16" fillId="5" borderId="62" xfId="2" applyFont="1" applyFill="1" applyBorder="1" applyAlignment="1" applyProtection="1">
      <alignment horizontal="center" vertical="center"/>
    </xf>
    <xf numFmtId="38" fontId="16" fillId="6" borderId="3" xfId="2" applyFont="1" applyFill="1" applyBorder="1" applyAlignment="1" applyProtection="1">
      <alignment horizontal="center" vertical="center"/>
    </xf>
    <xf numFmtId="38" fontId="16" fillId="5" borderId="63" xfId="2" applyFont="1" applyFill="1" applyBorder="1" applyAlignment="1" applyProtection="1">
      <alignment horizontal="center" vertical="center"/>
    </xf>
    <xf numFmtId="49" fontId="16" fillId="5" borderId="4" xfId="2" applyNumberFormat="1" applyFont="1" applyFill="1" applyBorder="1" applyAlignment="1" applyProtection="1">
      <alignment horizontal="center" vertical="center"/>
    </xf>
    <xf numFmtId="49" fontId="16" fillId="5" borderId="59" xfId="2" applyNumberFormat="1" applyFont="1" applyFill="1" applyBorder="1" applyAlignment="1" applyProtection="1">
      <alignment horizontal="center" vertical="center"/>
    </xf>
    <xf numFmtId="56" fontId="13" fillId="0" borderId="3" xfId="1" applyNumberFormat="1" applyFont="1" applyFill="1" applyBorder="1" applyAlignment="1" applyProtection="1">
      <alignment horizontal="center"/>
    </xf>
    <xf numFmtId="56" fontId="13" fillId="0" borderId="64" xfId="1" applyNumberFormat="1" applyFont="1" applyFill="1" applyBorder="1" applyAlignment="1" applyProtection="1">
      <alignment horizontal="center"/>
    </xf>
    <xf numFmtId="0" fontId="5" fillId="0" borderId="3" xfId="0" applyFont="1" applyBorder="1" applyAlignment="1">
      <alignment vertical="center"/>
    </xf>
    <xf numFmtId="0" fontId="5" fillId="0" borderId="34" xfId="0" applyFont="1" applyBorder="1" applyAlignment="1">
      <alignment horizontal="right" vertical="center"/>
    </xf>
    <xf numFmtId="38" fontId="5" fillId="0" borderId="6" xfId="2" applyFont="1" applyBorder="1" applyAlignment="1">
      <alignment vertical="center"/>
    </xf>
    <xf numFmtId="38" fontId="5" fillId="0" borderId="6" xfId="2" applyFont="1" applyFill="1" applyBorder="1" applyAlignment="1">
      <alignment vertical="center"/>
    </xf>
    <xf numFmtId="38" fontId="5" fillId="0" borderId="2" xfId="2" applyFont="1" applyBorder="1" applyAlignment="1">
      <alignment vertical="center"/>
    </xf>
    <xf numFmtId="0" fontId="5" fillId="0" borderId="6" xfId="0" applyFont="1" applyBorder="1" applyAlignment="1">
      <alignment vertical="center"/>
    </xf>
    <xf numFmtId="38" fontId="5" fillId="0" borderId="16" xfId="2" applyFont="1" applyBorder="1" applyAlignment="1">
      <alignment shrinkToFit="1"/>
    </xf>
    <xf numFmtId="38" fontId="18" fillId="0" borderId="66" xfId="3" applyFont="1" applyFill="1" applyBorder="1" applyProtection="1"/>
    <xf numFmtId="56" fontId="5" fillId="0" borderId="67" xfId="0" applyNumberFormat="1" applyFont="1" applyBorder="1" applyAlignment="1">
      <alignment horizontal="center"/>
    </xf>
    <xf numFmtId="0" fontId="5" fillId="0" borderId="37"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center"/>
    </xf>
    <xf numFmtId="176" fontId="6" fillId="0" borderId="24" xfId="0" applyNumberFormat="1" applyFont="1" applyBorder="1" applyAlignment="1">
      <alignment horizontal="center"/>
    </xf>
    <xf numFmtId="38" fontId="16" fillId="5" borderId="34" xfId="2" applyFont="1" applyFill="1" applyBorder="1" applyAlignment="1" applyProtection="1">
      <alignment horizontal="center" vertical="center"/>
    </xf>
    <xf numFmtId="0" fontId="5" fillId="0" borderId="48" xfId="0" applyNumberFormat="1" applyFont="1" applyBorder="1" applyAlignment="1">
      <alignment horizontal="center"/>
    </xf>
    <xf numFmtId="0" fontId="5" fillId="0" borderId="0" xfId="0" applyNumberFormat="1" applyFont="1" applyBorder="1" applyAlignment="1">
      <alignment horizontal="center"/>
    </xf>
    <xf numFmtId="38" fontId="16" fillId="5" borderId="26" xfId="2" applyFont="1" applyFill="1" applyBorder="1" applyAlignment="1" applyProtection="1">
      <alignment vertical="center"/>
    </xf>
    <xf numFmtId="38" fontId="5" fillId="0" borderId="13" xfId="2" applyFont="1" applyFill="1" applyBorder="1" applyAlignment="1">
      <alignment horizontal="right"/>
    </xf>
    <xf numFmtId="0" fontId="5" fillId="0" borderId="22" xfId="0" applyFont="1" applyBorder="1" applyAlignment="1">
      <alignment horizontal="right"/>
    </xf>
    <xf numFmtId="38" fontId="5" fillId="0" borderId="26" xfId="2" applyFont="1" applyFill="1" applyBorder="1" applyAlignment="1">
      <alignment vertical="top" wrapText="1"/>
    </xf>
    <xf numFmtId="38" fontId="5" fillId="0" borderId="23" xfId="2" applyFont="1" applyFill="1" applyBorder="1" applyAlignment="1">
      <alignment vertical="top"/>
    </xf>
    <xf numFmtId="38" fontId="5" fillId="0" borderId="26" xfId="2" applyFont="1" applyFill="1" applyBorder="1" applyAlignment="1">
      <alignment vertical="top"/>
    </xf>
    <xf numFmtId="56" fontId="5" fillId="0" borderId="68" xfId="0" applyNumberFormat="1" applyFont="1" applyBorder="1" applyAlignment="1">
      <alignment horizontal="center"/>
    </xf>
    <xf numFmtId="0" fontId="5" fillId="0" borderId="29" xfId="0" applyFont="1" applyBorder="1" applyAlignment="1">
      <alignment horizontal="center"/>
    </xf>
    <xf numFmtId="0" fontId="5" fillId="0" borderId="3" xfId="0" applyFont="1" applyBorder="1" applyAlignment="1">
      <alignment horizontal="center"/>
    </xf>
    <xf numFmtId="0" fontId="5" fillId="0" borderId="35" xfId="0" applyFont="1" applyBorder="1" applyAlignment="1">
      <alignment horizontal="center"/>
    </xf>
    <xf numFmtId="0" fontId="5" fillId="0" borderId="35" xfId="0" applyNumberFormat="1" applyFont="1" applyBorder="1" applyAlignment="1">
      <alignment horizontal="center"/>
    </xf>
    <xf numFmtId="38" fontId="5" fillId="0" borderId="1" xfId="2" applyFont="1" applyBorder="1" applyAlignment="1">
      <alignment vertical="top" wrapText="1"/>
    </xf>
    <xf numFmtId="38" fontId="5" fillId="0" borderId="37" xfId="2" applyFont="1" applyBorder="1" applyAlignment="1">
      <alignment horizontal="left" vertical="top" wrapText="1"/>
    </xf>
    <xf numFmtId="0" fontId="5" fillId="5" borderId="12" xfId="0" applyFont="1" applyFill="1" applyBorder="1" applyAlignment="1">
      <alignment horizontal="right"/>
    </xf>
    <xf numFmtId="0" fontId="5" fillId="5" borderId="15" xfId="0" applyFont="1" applyFill="1" applyBorder="1" applyAlignment="1">
      <alignment horizontal="right"/>
    </xf>
    <xf numFmtId="0" fontId="5" fillId="0" borderId="13" xfId="0" applyFont="1" applyBorder="1" applyAlignment="1"/>
    <xf numFmtId="176" fontId="5" fillId="0" borderId="58" xfId="0" applyNumberFormat="1" applyFont="1" applyBorder="1" applyAlignment="1">
      <alignment horizontal="center"/>
    </xf>
    <xf numFmtId="0" fontId="5" fillId="0" borderId="14" xfId="0" applyNumberFormat="1" applyFont="1" applyBorder="1" applyAlignment="1">
      <alignment horizontal="center"/>
    </xf>
    <xf numFmtId="176" fontId="17" fillId="0" borderId="57" xfId="1" applyNumberFormat="1" applyFont="1" applyFill="1" applyBorder="1" applyAlignment="1" applyProtection="1">
      <alignment vertical="center"/>
    </xf>
    <xf numFmtId="38" fontId="16" fillId="5" borderId="34" xfId="2" applyFont="1" applyFill="1" applyBorder="1" applyAlignment="1" applyProtection="1">
      <alignment vertical="center"/>
    </xf>
    <xf numFmtId="56" fontId="13" fillId="0" borderId="34" xfId="1" applyNumberFormat="1" applyFont="1" applyFill="1" applyBorder="1" applyAlignment="1" applyProtection="1"/>
    <xf numFmtId="38" fontId="16" fillId="6" borderId="34" xfId="2" applyFont="1" applyFill="1" applyBorder="1" applyAlignment="1" applyProtection="1">
      <alignment vertical="center"/>
    </xf>
    <xf numFmtId="176" fontId="6" fillId="0" borderId="6" xfId="0" applyNumberFormat="1" applyFont="1" applyBorder="1" applyAlignment="1">
      <alignment horizontal="center"/>
    </xf>
    <xf numFmtId="38" fontId="16" fillId="5" borderId="6" xfId="2" applyFont="1" applyFill="1" applyBorder="1" applyAlignment="1" applyProtection="1">
      <alignment vertical="center"/>
    </xf>
    <xf numFmtId="56" fontId="13" fillId="0" borderId="6" xfId="1" applyNumberFormat="1" applyFont="1" applyFill="1" applyBorder="1" applyAlignment="1" applyProtection="1"/>
    <xf numFmtId="0" fontId="13" fillId="0" borderId="12" xfId="1" applyFont="1" applyFill="1" applyBorder="1" applyAlignment="1" applyProtection="1">
      <alignment horizontal="center"/>
    </xf>
    <xf numFmtId="0" fontId="13" fillId="0" borderId="14" xfId="1" applyFont="1" applyFill="1" applyBorder="1" applyAlignment="1" applyProtection="1">
      <alignment horizontal="center"/>
    </xf>
    <xf numFmtId="38" fontId="16" fillId="5" borderId="15" xfId="2" applyFont="1" applyFill="1" applyBorder="1" applyAlignment="1" applyProtection="1">
      <alignment horizontal="center" vertical="center"/>
    </xf>
    <xf numFmtId="38" fontId="16" fillId="5" borderId="14" xfId="2" applyFont="1" applyFill="1" applyBorder="1" applyAlignment="1" applyProtection="1">
      <alignment vertical="center"/>
    </xf>
    <xf numFmtId="0" fontId="19" fillId="0" borderId="26" xfId="1" applyFont="1" applyFill="1" applyBorder="1" applyAlignment="1" applyProtection="1">
      <alignment vertical="center"/>
    </xf>
    <xf numFmtId="56" fontId="13" fillId="0" borderId="12" xfId="1" applyNumberFormat="1" applyFont="1" applyFill="1" applyBorder="1" applyAlignment="1" applyProtection="1">
      <alignment horizontal="center"/>
    </xf>
    <xf numFmtId="56" fontId="13" fillId="0" borderId="14" xfId="1" applyNumberFormat="1" applyFont="1" applyFill="1" applyBorder="1" applyAlignment="1" applyProtection="1">
      <alignment horizontal="center"/>
    </xf>
    <xf numFmtId="56" fontId="13" fillId="0" borderId="30" xfId="1" applyNumberFormat="1" applyFont="1" applyFill="1" applyBorder="1" applyAlignment="1" applyProtection="1">
      <alignment horizontal="center"/>
    </xf>
    <xf numFmtId="56" fontId="13" fillId="0" borderId="32" xfId="1" applyNumberFormat="1" applyFont="1" applyFill="1" applyBorder="1" applyAlignment="1" applyProtection="1">
      <alignment horizontal="center"/>
    </xf>
    <xf numFmtId="38" fontId="16" fillId="5" borderId="31" xfId="2" applyFont="1" applyFill="1" applyBorder="1" applyAlignment="1" applyProtection="1">
      <alignment horizontal="center" vertical="center"/>
    </xf>
    <xf numFmtId="38" fontId="15" fillId="6" borderId="3" xfId="2" applyFont="1" applyFill="1" applyBorder="1" applyAlignment="1" applyProtection="1">
      <alignment vertical="center"/>
    </xf>
    <xf numFmtId="38" fontId="15" fillId="6" borderId="57" xfId="2" applyFont="1" applyFill="1" applyBorder="1" applyAlignment="1" applyProtection="1">
      <alignment vertical="center"/>
    </xf>
    <xf numFmtId="56" fontId="13" fillId="0" borderId="22" xfId="1" applyNumberFormat="1" applyFont="1" applyFill="1" applyBorder="1" applyAlignment="1" applyProtection="1">
      <alignment horizontal="center"/>
    </xf>
    <xf numFmtId="56" fontId="13" fillId="0" borderId="28" xfId="1" applyNumberFormat="1" applyFont="1" applyFill="1" applyBorder="1" applyAlignment="1" applyProtection="1">
      <alignment horizontal="center"/>
    </xf>
    <xf numFmtId="38" fontId="16" fillId="5" borderId="23" xfId="2" applyFont="1" applyFill="1" applyBorder="1" applyAlignment="1" applyProtection="1">
      <alignment horizontal="center" vertical="center"/>
    </xf>
    <xf numFmtId="38" fontId="16" fillId="5" borderId="28" xfId="2" applyFont="1" applyFill="1" applyBorder="1" applyAlignment="1" applyProtection="1">
      <alignment vertical="center"/>
    </xf>
    <xf numFmtId="0" fontId="19" fillId="0" borderId="69" xfId="1" applyFont="1" applyFill="1" applyBorder="1" applyAlignment="1" applyProtection="1">
      <alignment vertical="center"/>
    </xf>
    <xf numFmtId="38" fontId="16" fillId="5" borderId="28" xfId="2" applyFont="1" applyFill="1" applyBorder="1" applyAlignment="1" applyProtection="1">
      <alignment horizontal="center" vertical="center"/>
    </xf>
    <xf numFmtId="38" fontId="16" fillId="5" borderId="32" xfId="2" applyFont="1" applyFill="1" applyBorder="1" applyAlignment="1" applyProtection="1">
      <alignment horizontal="center" vertical="center"/>
    </xf>
    <xf numFmtId="38" fontId="5" fillId="0" borderId="21" xfId="2" applyFont="1" applyBorder="1" applyAlignment="1"/>
    <xf numFmtId="0" fontId="5" fillId="0" borderId="17" xfId="0" applyFont="1" applyBorder="1" applyAlignment="1"/>
    <xf numFmtId="38" fontId="5" fillId="0" borderId="21" xfId="2" applyFont="1" applyBorder="1" applyAlignment="1">
      <alignment shrinkToFit="1"/>
    </xf>
    <xf numFmtId="38" fontId="5" fillId="0" borderId="55" xfId="2" applyFont="1" applyBorder="1" applyAlignment="1">
      <alignment horizontal="right"/>
    </xf>
    <xf numFmtId="38" fontId="5" fillId="0" borderId="70" xfId="2" applyFont="1" applyBorder="1" applyAlignment="1">
      <alignment wrapText="1"/>
    </xf>
    <xf numFmtId="38" fontId="5" fillId="0" borderId="26" xfId="2" applyFont="1" applyBorder="1" applyAlignment="1"/>
    <xf numFmtId="56" fontId="13" fillId="0" borderId="46" xfId="1" applyNumberFormat="1" applyFont="1" applyFill="1" applyBorder="1" applyAlignment="1" applyProtection="1"/>
    <xf numFmtId="0" fontId="5" fillId="0" borderId="0" xfId="0" applyFont="1" applyBorder="1" applyAlignment="1"/>
    <xf numFmtId="0" fontId="5" fillId="0" borderId="0" xfId="0" applyFont="1" applyBorder="1" applyAlignment="1">
      <alignment vertical="center"/>
    </xf>
    <xf numFmtId="0" fontId="5" fillId="0" borderId="0" xfId="0" quotePrefix="1" applyFont="1" applyBorder="1" applyAlignment="1">
      <alignment horizontal="left"/>
    </xf>
    <xf numFmtId="38" fontId="5" fillId="0" borderId="16" xfId="2" applyFont="1" applyFill="1" applyBorder="1" applyAlignment="1">
      <alignment shrinkToFit="1"/>
    </xf>
    <xf numFmtId="38" fontId="5" fillId="4" borderId="84" xfId="2" applyFont="1" applyFill="1" applyBorder="1" applyAlignment="1">
      <alignment shrinkToFit="1"/>
    </xf>
    <xf numFmtId="38" fontId="5" fillId="0" borderId="0" xfId="2" quotePrefix="1" applyFont="1" applyBorder="1" applyAlignment="1">
      <alignment horizontal="right"/>
    </xf>
    <xf numFmtId="0" fontId="7" fillId="0" borderId="71" xfId="0" applyFont="1" applyBorder="1" applyAlignment="1">
      <alignment horizontal="center" textRotation="180"/>
    </xf>
    <xf numFmtId="0" fontId="8" fillId="0" borderId="71" xfId="0" applyFont="1" applyBorder="1" applyAlignment="1">
      <alignment textRotation="180"/>
    </xf>
    <xf numFmtId="0" fontId="5" fillId="0" borderId="35" xfId="0" applyFont="1" applyBorder="1" applyAlignment="1"/>
    <xf numFmtId="0" fontId="12" fillId="0" borderId="72" xfId="1" applyFont="1" applyFill="1" applyBorder="1" applyAlignment="1" applyProtection="1">
      <alignment vertical="center"/>
    </xf>
    <xf numFmtId="38" fontId="5" fillId="0" borderId="34" xfId="2" applyFont="1" applyBorder="1"/>
    <xf numFmtId="38" fontId="15" fillId="6" borderId="4" xfId="2" applyFont="1" applyFill="1" applyBorder="1" applyAlignment="1" applyProtection="1">
      <alignment vertical="center"/>
    </xf>
    <xf numFmtId="0" fontId="5" fillId="0" borderId="0" xfId="0" applyFont="1" applyAlignment="1">
      <alignment vertical="top"/>
    </xf>
    <xf numFmtId="38" fontId="5" fillId="0" borderId="85" xfId="2" applyFont="1" applyBorder="1"/>
    <xf numFmtId="56" fontId="13" fillId="0" borderId="65" xfId="1" applyNumberFormat="1" applyFont="1" applyFill="1" applyBorder="1" applyAlignment="1" applyProtection="1">
      <alignment horizontal="center"/>
    </xf>
    <xf numFmtId="56" fontId="13" fillId="0" borderId="61" xfId="1" applyNumberFormat="1" applyFont="1" applyFill="1" applyBorder="1" applyAlignment="1" applyProtection="1">
      <alignment horizontal="center"/>
    </xf>
    <xf numFmtId="56" fontId="13" fillId="0" borderId="61" xfId="1" applyNumberFormat="1" applyFont="1" applyFill="1" applyBorder="1" applyAlignment="1" applyProtection="1"/>
    <xf numFmtId="56" fontId="13" fillId="0" borderId="73" xfId="1" applyNumberFormat="1" applyFont="1" applyFill="1" applyBorder="1" applyAlignment="1" applyProtection="1"/>
    <xf numFmtId="0" fontId="17" fillId="0" borderId="89" xfId="1" applyFont="1" applyFill="1" applyBorder="1" applyAlignment="1" applyProtection="1">
      <alignment vertical="center"/>
    </xf>
    <xf numFmtId="0" fontId="5" fillId="0" borderId="90" xfId="0" applyFont="1" applyBorder="1" applyAlignment="1"/>
    <xf numFmtId="0" fontId="5" fillId="0" borderId="73" xfId="0" applyFont="1" applyBorder="1" applyAlignment="1">
      <alignment horizontal="right"/>
    </xf>
    <xf numFmtId="38" fontId="5" fillId="0" borderId="61" xfId="2" applyFont="1" applyBorder="1"/>
    <xf numFmtId="38" fontId="5" fillId="0" borderId="91" xfId="2" applyFont="1" applyBorder="1"/>
    <xf numFmtId="0" fontId="5" fillId="0" borderId="61" xfId="0" applyFont="1" applyBorder="1" applyAlignment="1"/>
    <xf numFmtId="0" fontId="5" fillId="0" borderId="51" xfId="0" applyFont="1" applyBorder="1" applyAlignment="1">
      <alignment horizontal="center" vertical="center"/>
    </xf>
    <xf numFmtId="0" fontId="5" fillId="0" borderId="63" xfId="0" applyFont="1" applyBorder="1" applyAlignment="1">
      <alignment horizontal="center" vertical="center"/>
    </xf>
    <xf numFmtId="0" fontId="5" fillId="0" borderId="5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wrapText="1"/>
    </xf>
    <xf numFmtId="0" fontId="5" fillId="0" borderId="0" xfId="0" applyFont="1" applyBorder="1" applyAlignment="1"/>
    <xf numFmtId="38" fontId="5" fillId="0" borderId="69" xfId="2" applyFont="1" applyBorder="1" applyAlignment="1">
      <alignment vertical="top" wrapText="1"/>
    </xf>
    <xf numFmtId="38" fontId="5" fillId="0" borderId="72" xfId="2" applyFont="1" applyBorder="1" applyAlignment="1">
      <alignment vertical="top" wrapText="1"/>
    </xf>
    <xf numFmtId="38" fontId="5" fillId="0" borderId="75" xfId="2" applyFont="1" applyBorder="1" applyAlignment="1">
      <alignment vertical="top" wrapText="1"/>
    </xf>
    <xf numFmtId="38" fontId="5" fillId="0" borderId="69" xfId="2" applyFont="1" applyBorder="1" applyAlignment="1">
      <alignment vertical="center" wrapText="1"/>
    </xf>
    <xf numFmtId="38" fontId="5" fillId="0" borderId="72" xfId="2" applyFont="1" applyBorder="1" applyAlignment="1">
      <alignment vertical="center" wrapText="1"/>
    </xf>
    <xf numFmtId="38" fontId="5" fillId="0" borderId="74" xfId="2" applyFont="1" applyBorder="1" applyAlignment="1">
      <alignment vertical="center" wrapText="1"/>
    </xf>
    <xf numFmtId="38" fontId="5" fillId="0" borderId="25" xfId="2" applyFont="1" applyBorder="1" applyAlignment="1">
      <alignment horizontal="center"/>
    </xf>
    <xf numFmtId="38" fontId="5" fillId="0" borderId="24" xfId="2" applyFont="1" applyBorder="1" applyAlignment="1">
      <alignment horizontal="center"/>
    </xf>
    <xf numFmtId="38" fontId="5" fillId="0" borderId="2" xfId="2" applyFont="1" applyBorder="1" applyAlignment="1">
      <alignment horizontal="center"/>
    </xf>
    <xf numFmtId="38" fontId="5" fillId="3" borderId="25" xfId="2" applyFont="1" applyFill="1" applyBorder="1" applyAlignment="1">
      <alignment horizontal="center"/>
    </xf>
    <xf numFmtId="38" fontId="5" fillId="3" borderId="24" xfId="2" applyFont="1" applyFill="1" applyBorder="1" applyAlignment="1">
      <alignment horizontal="center"/>
    </xf>
    <xf numFmtId="38" fontId="5" fillId="3" borderId="2" xfId="2" applyFont="1" applyFill="1" applyBorder="1" applyAlignment="1">
      <alignment horizontal="center"/>
    </xf>
    <xf numFmtId="38" fontId="5" fillId="0" borderId="23" xfId="2" applyFont="1" applyBorder="1" applyAlignment="1">
      <alignment horizontal="left" vertical="top" wrapText="1"/>
    </xf>
    <xf numFmtId="38" fontId="5" fillId="0" borderId="1" xfId="2" applyFont="1" applyBorder="1" applyAlignment="1">
      <alignment horizontal="left" vertical="top" wrapText="1"/>
    </xf>
    <xf numFmtId="38" fontId="5" fillId="0" borderId="18" xfId="2" applyFont="1" applyBorder="1" applyAlignment="1">
      <alignment horizontal="left" vertical="top" wrapText="1"/>
    </xf>
    <xf numFmtId="38" fontId="5" fillId="0" borderId="86" xfId="2" applyFont="1" applyBorder="1" applyAlignment="1">
      <alignment vertical="top"/>
    </xf>
    <xf numFmtId="38" fontId="5" fillId="0" borderId="87" xfId="2" applyFont="1" applyBorder="1" applyAlignment="1">
      <alignment vertical="top"/>
    </xf>
    <xf numFmtId="38" fontId="5" fillId="0" borderId="88" xfId="2" applyFont="1" applyBorder="1" applyAlignment="1">
      <alignment vertical="top"/>
    </xf>
    <xf numFmtId="38" fontId="5" fillId="0" borderId="69" xfId="2" applyFont="1" applyBorder="1" applyAlignment="1">
      <alignment horizontal="left" vertical="top" shrinkToFit="1"/>
    </xf>
    <xf numFmtId="38" fontId="5" fillId="0" borderId="72" xfId="2" applyFont="1" applyBorder="1" applyAlignment="1">
      <alignment horizontal="left" vertical="top" shrinkToFit="1"/>
    </xf>
    <xf numFmtId="38" fontId="5" fillId="0" borderId="75" xfId="2" applyFont="1" applyBorder="1" applyAlignment="1">
      <alignment horizontal="left" vertical="top" shrinkToFit="1"/>
    </xf>
  </cellXfs>
  <cellStyles count="4">
    <cellStyle name="0,0_x000d__x000a_NA_x000d__x000a_ 2" xfId="1"/>
    <cellStyle name="桁区切り" xfId="2" builtinId="6"/>
    <cellStyle name="桁区切り 2" xfId="3"/>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234950</xdr:colOff>
      <xdr:row>34</xdr:row>
      <xdr:rowOff>127000</xdr:rowOff>
    </xdr:from>
    <xdr:to>
      <xdr:col>22</xdr:col>
      <xdr:colOff>107950</xdr:colOff>
      <xdr:row>34</xdr:row>
      <xdr:rowOff>127000</xdr:rowOff>
    </xdr:to>
    <xdr:sp macro="" textlink="">
      <xdr:nvSpPr>
        <xdr:cNvPr id="8393" name="Line 80"/>
        <xdr:cNvSpPr>
          <a:spLocks noChangeShapeType="1"/>
        </xdr:cNvSpPr>
      </xdr:nvSpPr>
      <xdr:spPr bwMode="auto">
        <a:xfrm>
          <a:off x="10033000" y="6286500"/>
          <a:ext cx="883920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241300</xdr:colOff>
      <xdr:row>33</xdr:row>
      <xdr:rowOff>6350</xdr:rowOff>
    </xdr:from>
    <xdr:to>
      <xdr:col>11</xdr:col>
      <xdr:colOff>241300</xdr:colOff>
      <xdr:row>34</xdr:row>
      <xdr:rowOff>133350</xdr:rowOff>
    </xdr:to>
    <xdr:sp macro="" textlink="">
      <xdr:nvSpPr>
        <xdr:cNvPr id="8394" name="Line 81"/>
        <xdr:cNvSpPr>
          <a:spLocks noChangeShapeType="1"/>
        </xdr:cNvSpPr>
      </xdr:nvSpPr>
      <xdr:spPr bwMode="auto">
        <a:xfrm flipV="1">
          <a:off x="10039350" y="5988050"/>
          <a:ext cx="0" cy="30480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101600</xdr:colOff>
      <xdr:row>31</xdr:row>
      <xdr:rowOff>88900</xdr:rowOff>
    </xdr:from>
    <xdr:to>
      <xdr:col>22</xdr:col>
      <xdr:colOff>101600</xdr:colOff>
      <xdr:row>34</xdr:row>
      <xdr:rowOff>127000</xdr:rowOff>
    </xdr:to>
    <xdr:sp macro="" textlink="">
      <xdr:nvSpPr>
        <xdr:cNvPr id="8395" name="Line 82"/>
        <xdr:cNvSpPr>
          <a:spLocks noChangeShapeType="1"/>
        </xdr:cNvSpPr>
      </xdr:nvSpPr>
      <xdr:spPr bwMode="auto">
        <a:xfrm flipV="1">
          <a:off x="18865850" y="5708650"/>
          <a:ext cx="0" cy="57785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101600</xdr:colOff>
      <xdr:row>31</xdr:row>
      <xdr:rowOff>95250</xdr:rowOff>
    </xdr:from>
    <xdr:to>
      <xdr:col>22</xdr:col>
      <xdr:colOff>355600</xdr:colOff>
      <xdr:row>31</xdr:row>
      <xdr:rowOff>95250</xdr:rowOff>
    </xdr:to>
    <xdr:sp macro="" textlink="">
      <xdr:nvSpPr>
        <xdr:cNvPr id="8396" name="Line 83"/>
        <xdr:cNvSpPr>
          <a:spLocks noChangeShapeType="1"/>
        </xdr:cNvSpPr>
      </xdr:nvSpPr>
      <xdr:spPr bwMode="auto">
        <a:xfrm>
          <a:off x="18865850" y="5715000"/>
          <a:ext cx="25400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527050</xdr:colOff>
      <xdr:row>32</xdr:row>
      <xdr:rowOff>158750</xdr:rowOff>
    </xdr:from>
    <xdr:to>
      <xdr:col>16</xdr:col>
      <xdr:colOff>527050</xdr:colOff>
      <xdr:row>34</xdr:row>
      <xdr:rowOff>120650</xdr:rowOff>
    </xdr:to>
    <xdr:sp macro="" textlink="">
      <xdr:nvSpPr>
        <xdr:cNvPr id="8397" name="Line 84"/>
        <xdr:cNvSpPr>
          <a:spLocks noChangeShapeType="1"/>
        </xdr:cNvSpPr>
      </xdr:nvSpPr>
      <xdr:spPr bwMode="auto">
        <a:xfrm flipH="1" flipV="1">
          <a:off x="14681200" y="5956300"/>
          <a:ext cx="0" cy="32385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950258</xdr:colOff>
      <xdr:row>5</xdr:row>
      <xdr:rowOff>80681</xdr:rowOff>
    </xdr:from>
    <xdr:to>
      <xdr:col>24</xdr:col>
      <xdr:colOff>475128</xdr:colOff>
      <xdr:row>13</xdr:row>
      <xdr:rowOff>53787</xdr:rowOff>
    </xdr:to>
    <xdr:sp macro="" textlink="">
      <xdr:nvSpPr>
        <xdr:cNvPr id="2" name="テキスト ボックス 1"/>
        <xdr:cNvSpPr txBox="1"/>
      </xdr:nvSpPr>
      <xdr:spPr>
        <a:xfrm>
          <a:off x="18261105" y="977152"/>
          <a:ext cx="5629835" cy="140745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（注意事項）</a:t>
          </a:r>
          <a:endParaRPr kumimoji="1" lang="en-US" altLang="ja-JP" sz="1100">
            <a:solidFill>
              <a:srgbClr val="FF0000"/>
            </a:solidFill>
          </a:endParaRPr>
        </a:p>
        <a:p>
          <a:r>
            <a:rPr kumimoji="1" lang="ja-JP" altLang="en-US" sz="1100">
              <a:solidFill>
                <a:srgbClr val="FF0000"/>
              </a:solidFill>
            </a:rPr>
            <a:t>○「項目」欄に記載の具体的機器名は、記載のための例示であり、本補助事業において必ず補助対象となるものではない。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○「項目」欄において「伝送路設備」や「無線装置」といった対象経費が確認できない記載や、「単位」欄において「１式」といった確認できない記載は原則行わないこと。</a:t>
          </a:r>
          <a:endParaRPr kumimoji="1" lang="en-US" altLang="ja-JP" sz="1100">
            <a:solidFill>
              <a:srgbClr val="FF0000"/>
            </a:solidFill>
          </a:endParaRPr>
        </a:p>
        <a:p>
          <a:r>
            <a:rPr kumimoji="1" lang="ja-JP" altLang="en-US" sz="1100">
              <a:solidFill>
                <a:srgbClr val="FF0000"/>
              </a:solidFill>
            </a:rPr>
            <a:t>　やむを得ず記載する場合でも、別紙をつけ、積算の中身を具体的に示すこと。</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4:Y108"/>
  <sheetViews>
    <sheetView showGridLines="0" tabSelected="1" view="pageBreakPreview" zoomScale="50" zoomScaleNormal="75" zoomScaleSheetLayoutView="50" workbookViewId="0">
      <selection activeCell="A14" sqref="A14"/>
    </sheetView>
  </sheetViews>
  <sheetFormatPr defaultColWidth="9" defaultRowHeight="14" x14ac:dyDescent="0.2"/>
  <cols>
    <col min="1" max="1" width="6.58203125" style="1" customWidth="1"/>
    <col min="2" max="2" width="4.58203125" style="1" customWidth="1"/>
    <col min="3" max="3" width="6.08203125" style="1" customWidth="1"/>
    <col min="4" max="4" width="5.9140625" style="1" bestFit="1" customWidth="1"/>
    <col min="5" max="5" width="3.58203125" style="1" customWidth="1"/>
    <col min="6" max="6" width="44.58203125" style="1" customWidth="1"/>
    <col min="7" max="7" width="9.6640625" style="1" customWidth="1"/>
    <col min="8" max="8" width="5.1640625" style="1" customWidth="1"/>
    <col min="9" max="10" width="13" style="6" customWidth="1"/>
    <col min="11" max="11" width="16.4140625" style="6" customWidth="1"/>
    <col min="12" max="12" width="9.6640625" style="1" customWidth="1"/>
    <col min="13" max="13" width="5.1640625" style="1" customWidth="1"/>
    <col min="14" max="15" width="13" style="6" customWidth="1"/>
    <col min="16" max="16" width="16.33203125" style="6" customWidth="1"/>
    <col min="17" max="17" width="9.58203125" style="1" customWidth="1"/>
    <col min="18" max="18" width="5.4140625" style="1" customWidth="1"/>
    <col min="19" max="20" width="13" style="6" customWidth="1"/>
    <col min="21" max="21" width="16.33203125" style="6" customWidth="1"/>
    <col min="22" max="22" width="3.1640625" style="1" customWidth="1"/>
    <col min="23" max="23" width="4.9140625" style="1" customWidth="1"/>
    <col min="24" max="24" width="55.58203125" style="1" customWidth="1"/>
    <col min="25" max="16384" width="9" style="1"/>
  </cols>
  <sheetData>
    <row r="14" spans="1:24" ht="14.5" thickBot="1" x14ac:dyDescent="0.25">
      <c r="A14" s="3"/>
      <c r="B14" s="3" t="s">
        <v>14</v>
      </c>
      <c r="C14" s="3"/>
      <c r="D14" s="3"/>
      <c r="E14" s="3"/>
      <c r="F14" s="3" t="s">
        <v>16</v>
      </c>
      <c r="G14" s="3"/>
      <c r="H14" s="3"/>
      <c r="I14" s="5"/>
      <c r="J14" s="5"/>
      <c r="K14" s="5"/>
      <c r="L14" s="3"/>
      <c r="M14" s="3"/>
      <c r="N14" s="5"/>
      <c r="O14" s="5"/>
      <c r="P14" s="5"/>
      <c r="Q14" s="3"/>
      <c r="R14" s="3"/>
      <c r="S14" s="5"/>
      <c r="T14" s="5"/>
      <c r="U14" s="5"/>
      <c r="V14" s="3"/>
      <c r="W14" s="3"/>
      <c r="X14" s="3"/>
    </row>
    <row r="15" spans="1:24" s="8" customFormat="1" ht="14.5" thickBot="1" x14ac:dyDescent="0.25">
      <c r="A15" s="27"/>
      <c r="B15" s="260" t="s">
        <v>0</v>
      </c>
      <c r="C15" s="262"/>
      <c r="D15" s="262"/>
      <c r="E15" s="123"/>
      <c r="F15" s="262" t="s">
        <v>6</v>
      </c>
      <c r="G15" s="272" t="s">
        <v>8</v>
      </c>
      <c r="H15" s="273"/>
      <c r="I15" s="273"/>
      <c r="J15" s="273"/>
      <c r="K15" s="274"/>
      <c r="L15" s="275" t="s">
        <v>9</v>
      </c>
      <c r="M15" s="276"/>
      <c r="N15" s="276"/>
      <c r="O15" s="276"/>
      <c r="P15" s="277"/>
      <c r="Q15" s="272" t="s">
        <v>10</v>
      </c>
      <c r="R15" s="273"/>
      <c r="S15" s="273"/>
      <c r="T15" s="273"/>
      <c r="U15" s="274"/>
      <c r="V15" s="27"/>
      <c r="W15" s="27"/>
      <c r="X15" s="27"/>
    </row>
    <row r="16" spans="1:24" s="8" customFormat="1" ht="14.5" thickBot="1" x14ac:dyDescent="0.25">
      <c r="A16" s="27"/>
      <c r="B16" s="261"/>
      <c r="C16" s="263"/>
      <c r="D16" s="263"/>
      <c r="E16" s="124"/>
      <c r="F16" s="263"/>
      <c r="G16" s="9" t="s">
        <v>4</v>
      </c>
      <c r="H16" s="43" t="s">
        <v>5</v>
      </c>
      <c r="I16" s="12" t="s">
        <v>1</v>
      </c>
      <c r="J16" s="10" t="s">
        <v>2</v>
      </c>
      <c r="K16" s="11" t="s">
        <v>3</v>
      </c>
      <c r="L16" s="9" t="s">
        <v>4</v>
      </c>
      <c r="M16" s="43" t="s">
        <v>5</v>
      </c>
      <c r="N16" s="12" t="s">
        <v>1</v>
      </c>
      <c r="O16" s="10" t="s">
        <v>2</v>
      </c>
      <c r="P16" s="11" t="s">
        <v>3</v>
      </c>
      <c r="Q16" s="44" t="s">
        <v>4</v>
      </c>
      <c r="R16" s="12" t="s">
        <v>5</v>
      </c>
      <c r="S16" s="65" t="s">
        <v>1</v>
      </c>
      <c r="T16" s="12" t="s">
        <v>2</v>
      </c>
      <c r="U16" s="7" t="s">
        <v>3</v>
      </c>
      <c r="V16" s="27"/>
      <c r="W16" s="27"/>
      <c r="X16" s="4" t="s">
        <v>24</v>
      </c>
    </row>
    <row r="17" spans="1:24" ht="20.25" customHeight="1" thickBot="1" x14ac:dyDescent="0.25">
      <c r="A17" s="3"/>
      <c r="B17" s="159" t="s">
        <v>48</v>
      </c>
      <c r="C17" s="148"/>
      <c r="D17" s="148"/>
      <c r="E17" s="149"/>
      <c r="F17" s="149" t="s">
        <v>49</v>
      </c>
      <c r="G17" s="127"/>
      <c r="H17" s="128"/>
      <c r="I17" s="128"/>
      <c r="J17" s="128"/>
      <c r="K17" s="129"/>
      <c r="L17" s="127"/>
      <c r="M17" s="128"/>
      <c r="N17" s="128"/>
      <c r="O17" s="128"/>
      <c r="P17" s="129"/>
      <c r="Q17" s="127"/>
      <c r="R17" s="128"/>
      <c r="S17" s="128"/>
      <c r="T17" s="128"/>
      <c r="U17" s="129"/>
      <c r="V17" s="3"/>
      <c r="W17" s="3"/>
      <c r="X17" s="236" t="s">
        <v>25</v>
      </c>
    </row>
    <row r="18" spans="1:24" ht="14.5" thickBot="1" x14ac:dyDescent="0.25">
      <c r="A18" s="3"/>
      <c r="B18" s="160"/>
      <c r="C18" s="161" t="s">
        <v>50</v>
      </c>
      <c r="D18" s="150"/>
      <c r="E18" s="182"/>
      <c r="F18" s="151" t="s">
        <v>73</v>
      </c>
      <c r="G18" s="57"/>
      <c r="H18" s="58"/>
      <c r="I18" s="59"/>
      <c r="J18" s="59">
        <f>SUM(J19:J39)</f>
        <v>47785400</v>
      </c>
      <c r="K18" s="60"/>
      <c r="L18" s="61"/>
      <c r="M18" s="58"/>
      <c r="N18" s="59"/>
      <c r="O18" s="59">
        <f>SUM(O19:O39)</f>
        <v>33785400</v>
      </c>
      <c r="P18" s="60"/>
      <c r="Q18" s="61"/>
      <c r="R18" s="58"/>
      <c r="S18" s="59"/>
      <c r="T18" s="59">
        <f>SUM(T19:T39)</f>
        <v>14000000</v>
      </c>
      <c r="U18" s="60"/>
      <c r="V18" s="3"/>
      <c r="W18" s="3"/>
      <c r="X18" s="4"/>
    </row>
    <row r="19" spans="1:24" x14ac:dyDescent="0.2">
      <c r="A19" s="3"/>
      <c r="B19" s="13"/>
      <c r="C19" s="14"/>
      <c r="D19" s="14" t="s">
        <v>95</v>
      </c>
      <c r="E19" s="177"/>
      <c r="F19" s="36" t="s">
        <v>74</v>
      </c>
      <c r="G19" s="38"/>
      <c r="H19" s="16"/>
      <c r="I19" s="17"/>
      <c r="J19" s="17"/>
      <c r="K19" s="18"/>
      <c r="L19" s="15"/>
      <c r="M19" s="16"/>
      <c r="N19" s="17"/>
      <c r="O19" s="17"/>
      <c r="P19" s="18"/>
      <c r="Q19" s="15"/>
      <c r="R19" s="16"/>
      <c r="S19" s="17"/>
      <c r="T19" s="17"/>
      <c r="U19" s="18"/>
      <c r="V19" s="3"/>
      <c r="W19" s="3"/>
      <c r="X19" s="4"/>
    </row>
    <row r="20" spans="1:24" x14ac:dyDescent="0.2">
      <c r="A20" s="3"/>
      <c r="B20" s="122"/>
      <c r="C20" s="121"/>
      <c r="D20" s="121"/>
      <c r="E20" s="178">
        <v>1</v>
      </c>
      <c r="F20" s="37" t="s">
        <v>7</v>
      </c>
      <c r="G20" s="73" t="s">
        <v>7</v>
      </c>
      <c r="H20" s="22" t="s">
        <v>7</v>
      </c>
      <c r="I20" s="72" t="s">
        <v>7</v>
      </c>
      <c r="J20" s="72">
        <f>SUM(O20,T20)</f>
        <v>10000000</v>
      </c>
      <c r="K20" s="74"/>
      <c r="L20" s="73" t="s">
        <v>7</v>
      </c>
      <c r="M20" s="22" t="s">
        <v>7</v>
      </c>
      <c r="N20" s="72" t="s">
        <v>7</v>
      </c>
      <c r="O20" s="72">
        <v>5000000</v>
      </c>
      <c r="P20" s="70" t="s">
        <v>44</v>
      </c>
      <c r="Q20" s="73" t="s">
        <v>7</v>
      </c>
      <c r="R20" s="22" t="s">
        <v>7</v>
      </c>
      <c r="S20" s="72" t="s">
        <v>7</v>
      </c>
      <c r="T20" s="72">
        <v>5000000</v>
      </c>
      <c r="U20" s="239" t="s">
        <v>45</v>
      </c>
      <c r="V20" s="3"/>
      <c r="W20" s="3"/>
      <c r="X20" s="3"/>
    </row>
    <row r="21" spans="1:24" x14ac:dyDescent="0.2">
      <c r="A21" s="3"/>
      <c r="B21" s="19"/>
      <c r="C21" s="20"/>
      <c r="D21" s="20"/>
      <c r="E21" s="178">
        <v>2</v>
      </c>
      <c r="F21" s="37" t="s">
        <v>7</v>
      </c>
      <c r="G21" s="73" t="s">
        <v>7</v>
      </c>
      <c r="H21" s="22" t="s">
        <v>7</v>
      </c>
      <c r="I21" s="72" t="s">
        <v>7</v>
      </c>
      <c r="J21" s="72">
        <f>SUM(O21,T21)</f>
        <v>5000000</v>
      </c>
      <c r="K21" s="74"/>
      <c r="L21" s="73" t="s">
        <v>7</v>
      </c>
      <c r="M21" s="22" t="s">
        <v>7</v>
      </c>
      <c r="N21" s="72" t="s">
        <v>7</v>
      </c>
      <c r="O21" s="72">
        <v>5000000</v>
      </c>
      <c r="P21" s="70"/>
      <c r="Q21" s="71"/>
      <c r="R21" s="67"/>
      <c r="S21" s="69"/>
      <c r="T21" s="69"/>
      <c r="U21" s="70"/>
      <c r="V21" s="3"/>
      <c r="W21" s="3"/>
      <c r="X21" s="3"/>
    </row>
    <row r="22" spans="1:24" x14ac:dyDescent="0.2">
      <c r="A22" s="3"/>
      <c r="B22" s="19"/>
      <c r="C22" s="20"/>
      <c r="D22" s="20"/>
      <c r="E22" s="178">
        <v>3</v>
      </c>
      <c r="F22" s="47" t="s">
        <v>7</v>
      </c>
      <c r="G22" s="73" t="s">
        <v>7</v>
      </c>
      <c r="H22" s="22" t="s">
        <v>7</v>
      </c>
      <c r="I22" s="72" t="s">
        <v>7</v>
      </c>
      <c r="J22" s="72">
        <f>SUM(O22,T22)</f>
        <v>5000000</v>
      </c>
      <c r="K22" s="74"/>
      <c r="L22" s="187" t="s">
        <v>7</v>
      </c>
      <c r="M22" s="42" t="s">
        <v>7</v>
      </c>
      <c r="N22" s="72" t="s">
        <v>7</v>
      </c>
      <c r="O22" s="72">
        <v>5000000</v>
      </c>
      <c r="P22" s="70"/>
      <c r="Q22" s="100"/>
      <c r="R22" s="81"/>
      <c r="S22" s="69"/>
      <c r="T22" s="69"/>
      <c r="U22" s="70"/>
      <c r="V22" s="3"/>
      <c r="W22" s="3"/>
      <c r="X22" s="3"/>
    </row>
    <row r="23" spans="1:24" ht="14.25" customHeight="1" x14ac:dyDescent="0.2">
      <c r="A23" s="3"/>
      <c r="B23" s="19"/>
      <c r="C23" s="20"/>
      <c r="D23" s="32" t="s">
        <v>96</v>
      </c>
      <c r="E23" s="179"/>
      <c r="F23" s="185" t="s">
        <v>51</v>
      </c>
      <c r="G23" s="68"/>
      <c r="H23" s="67"/>
      <c r="I23" s="69"/>
      <c r="J23" s="69"/>
      <c r="K23" s="188"/>
      <c r="L23" s="98"/>
      <c r="M23" s="66"/>
      <c r="N23" s="186"/>
      <c r="O23" s="78"/>
      <c r="P23" s="189"/>
      <c r="Q23" s="98"/>
      <c r="R23" s="66"/>
      <c r="S23" s="186"/>
      <c r="T23" s="78"/>
      <c r="U23" s="190"/>
      <c r="V23" s="3"/>
      <c r="W23" s="3"/>
      <c r="X23" s="3"/>
    </row>
    <row r="24" spans="1:24" x14ac:dyDescent="0.2">
      <c r="A24" s="3"/>
      <c r="B24" s="19"/>
      <c r="C24" s="20"/>
      <c r="D24" s="64"/>
      <c r="E24" s="180">
        <v>1</v>
      </c>
      <c r="F24" s="40" t="s">
        <v>40</v>
      </c>
      <c r="G24" s="73">
        <v>1</v>
      </c>
      <c r="H24" s="22" t="s">
        <v>12</v>
      </c>
      <c r="I24" s="72">
        <v>500000</v>
      </c>
      <c r="J24" s="69">
        <v>500000</v>
      </c>
      <c r="K24" s="111"/>
      <c r="L24" s="73">
        <v>1</v>
      </c>
      <c r="M24" s="22" t="s">
        <v>12</v>
      </c>
      <c r="N24" s="72">
        <v>500000</v>
      </c>
      <c r="O24" s="72">
        <v>500000</v>
      </c>
      <c r="P24" s="84"/>
      <c r="Q24" s="73"/>
      <c r="R24" s="22"/>
      <c r="S24" s="72"/>
      <c r="T24" s="72"/>
      <c r="U24" s="24"/>
      <c r="V24" s="3"/>
      <c r="W24" s="3"/>
      <c r="X24" s="3"/>
    </row>
    <row r="25" spans="1:24" x14ac:dyDescent="0.2">
      <c r="A25" s="3"/>
      <c r="B25" s="19"/>
      <c r="C25" s="20"/>
      <c r="D25" s="64"/>
      <c r="E25" s="180">
        <v>2</v>
      </c>
      <c r="F25" s="40" t="s">
        <v>41</v>
      </c>
      <c r="G25" s="73">
        <v>1</v>
      </c>
      <c r="H25" s="22" t="s">
        <v>12</v>
      </c>
      <c r="I25" s="72">
        <v>500000</v>
      </c>
      <c r="J25" s="69">
        <v>500000</v>
      </c>
      <c r="K25" s="111"/>
      <c r="L25" s="73">
        <v>1</v>
      </c>
      <c r="M25" s="22" t="s">
        <v>12</v>
      </c>
      <c r="N25" s="72">
        <v>500000</v>
      </c>
      <c r="O25" s="72">
        <v>500000</v>
      </c>
      <c r="P25" s="84"/>
      <c r="Q25" s="73"/>
      <c r="R25" s="22"/>
      <c r="S25" s="72"/>
      <c r="T25" s="72"/>
      <c r="U25" s="24"/>
      <c r="V25" s="3"/>
      <c r="W25" s="3"/>
      <c r="X25" s="3"/>
    </row>
    <row r="26" spans="1:24" x14ac:dyDescent="0.2">
      <c r="A26" s="3"/>
      <c r="B26" s="19"/>
      <c r="C26" s="20"/>
      <c r="D26" s="64"/>
      <c r="E26" s="180">
        <v>3</v>
      </c>
      <c r="F26" s="40" t="s">
        <v>37</v>
      </c>
      <c r="G26" s="73" t="s">
        <v>37</v>
      </c>
      <c r="H26" s="22" t="s">
        <v>37</v>
      </c>
      <c r="I26" s="72" t="s">
        <v>37</v>
      </c>
      <c r="J26" s="69">
        <v>3000000</v>
      </c>
      <c r="K26" s="111"/>
      <c r="L26" s="73" t="s">
        <v>37</v>
      </c>
      <c r="M26" s="22" t="s">
        <v>37</v>
      </c>
      <c r="N26" s="72" t="s">
        <v>37</v>
      </c>
      <c r="O26" s="72">
        <v>2000000</v>
      </c>
      <c r="P26" s="84"/>
      <c r="Q26" s="73" t="s">
        <v>37</v>
      </c>
      <c r="R26" s="22" t="s">
        <v>37</v>
      </c>
      <c r="S26" s="72" t="s">
        <v>37</v>
      </c>
      <c r="T26" s="72">
        <v>1000000</v>
      </c>
      <c r="U26" s="175" t="s">
        <v>38</v>
      </c>
      <c r="V26" s="3"/>
      <c r="W26" s="3"/>
      <c r="X26" s="3" t="s">
        <v>27</v>
      </c>
    </row>
    <row r="27" spans="1:24" x14ac:dyDescent="0.2">
      <c r="A27" s="3"/>
      <c r="B27" s="19"/>
      <c r="C27" s="20"/>
      <c r="D27" s="29"/>
      <c r="E27" s="183">
        <v>4</v>
      </c>
      <c r="F27" s="40" t="s">
        <v>37</v>
      </c>
      <c r="G27" s="73" t="s">
        <v>37</v>
      </c>
      <c r="H27" s="22" t="s">
        <v>37</v>
      </c>
      <c r="I27" s="72" t="s">
        <v>37</v>
      </c>
      <c r="J27" s="69">
        <v>1000000</v>
      </c>
      <c r="K27" s="111"/>
      <c r="L27" s="73" t="s">
        <v>37</v>
      </c>
      <c r="M27" s="22" t="s">
        <v>37</v>
      </c>
      <c r="N27" s="72" t="s">
        <v>37</v>
      </c>
      <c r="O27" s="72">
        <v>1000000</v>
      </c>
      <c r="P27" s="84"/>
      <c r="Q27" s="73"/>
      <c r="R27" s="22"/>
      <c r="S27" s="72"/>
      <c r="T27" s="72"/>
      <c r="U27" s="24"/>
      <c r="V27" s="3"/>
      <c r="W27" s="3"/>
      <c r="X27" s="3" t="s">
        <v>28</v>
      </c>
    </row>
    <row r="28" spans="1:24" ht="14.5" thickBot="1" x14ac:dyDescent="0.25">
      <c r="A28" s="3"/>
      <c r="B28" s="19"/>
      <c r="C28" s="20"/>
      <c r="D28" s="29" t="s">
        <v>92</v>
      </c>
      <c r="E28" s="183"/>
      <c r="F28" s="40" t="s">
        <v>75</v>
      </c>
      <c r="G28" s="73"/>
      <c r="H28" s="22"/>
      <c r="I28" s="72"/>
      <c r="J28" s="69"/>
      <c r="K28" s="111"/>
      <c r="L28" s="73"/>
      <c r="M28" s="112"/>
      <c r="N28" s="113"/>
      <c r="O28" s="113"/>
      <c r="P28" s="114"/>
      <c r="Q28" s="73"/>
      <c r="R28" s="112"/>
      <c r="S28" s="72"/>
      <c r="T28" s="72"/>
      <c r="U28" s="24"/>
      <c r="V28" s="3"/>
      <c r="W28" s="3"/>
      <c r="X28" s="3" t="s">
        <v>47</v>
      </c>
    </row>
    <row r="29" spans="1:24" x14ac:dyDescent="0.2">
      <c r="A29" s="3"/>
      <c r="B29" s="19"/>
      <c r="C29" s="20"/>
      <c r="D29" s="29"/>
      <c r="E29" s="180">
        <v>1</v>
      </c>
      <c r="F29" s="37" t="s">
        <v>60</v>
      </c>
      <c r="G29" s="39">
        <v>10000</v>
      </c>
      <c r="H29" s="22" t="s">
        <v>17</v>
      </c>
      <c r="I29" s="23">
        <v>500</v>
      </c>
      <c r="J29" s="69">
        <f>SUM(T29,O29)</f>
        <v>5000000</v>
      </c>
      <c r="K29" s="278" t="s">
        <v>61</v>
      </c>
      <c r="L29" s="85" t="s">
        <v>13</v>
      </c>
      <c r="M29" s="86" t="s">
        <v>13</v>
      </c>
      <c r="N29" s="79"/>
      <c r="O29" s="72">
        <v>2500000</v>
      </c>
      <c r="P29" s="281" t="s">
        <v>42</v>
      </c>
      <c r="Q29" s="115" t="s">
        <v>13</v>
      </c>
      <c r="R29" s="86" t="s">
        <v>13</v>
      </c>
      <c r="S29" s="79"/>
      <c r="T29" s="72">
        <v>2500000</v>
      </c>
      <c r="U29" s="284" t="s">
        <v>43</v>
      </c>
      <c r="V29" s="3"/>
      <c r="W29" s="3"/>
      <c r="X29" s="3" t="s">
        <v>46</v>
      </c>
    </row>
    <row r="30" spans="1:24" x14ac:dyDescent="0.2">
      <c r="A30" s="3"/>
      <c r="B30" s="19"/>
      <c r="C30" s="20"/>
      <c r="D30" s="29"/>
      <c r="E30" s="180">
        <v>2</v>
      </c>
      <c r="F30" s="37" t="s">
        <v>7</v>
      </c>
      <c r="G30" s="73" t="s">
        <v>7</v>
      </c>
      <c r="H30" s="22" t="s">
        <v>7</v>
      </c>
      <c r="I30" s="72" t="s">
        <v>7</v>
      </c>
      <c r="J30" s="69">
        <f>SUM(T30,O30)</f>
        <v>5000000</v>
      </c>
      <c r="K30" s="279"/>
      <c r="L30" s="87" t="s">
        <v>13</v>
      </c>
      <c r="M30" s="88" t="s">
        <v>13</v>
      </c>
      <c r="N30" s="79"/>
      <c r="O30" s="72">
        <v>2500000</v>
      </c>
      <c r="P30" s="282"/>
      <c r="Q30" s="116" t="s">
        <v>13</v>
      </c>
      <c r="R30" s="88" t="s">
        <v>13</v>
      </c>
      <c r="S30" s="79"/>
      <c r="T30" s="72">
        <v>2500000</v>
      </c>
      <c r="U30" s="285"/>
      <c r="V30" s="3"/>
      <c r="W30" s="3"/>
      <c r="X30" s="3"/>
    </row>
    <row r="31" spans="1:24" x14ac:dyDescent="0.2">
      <c r="A31" s="3"/>
      <c r="B31" s="19"/>
      <c r="C31" s="20"/>
      <c r="D31" s="29"/>
      <c r="E31" s="180">
        <v>3</v>
      </c>
      <c r="F31" s="37" t="s">
        <v>62</v>
      </c>
      <c r="G31" s="73">
        <v>10000</v>
      </c>
      <c r="H31" s="22" t="s">
        <v>17</v>
      </c>
      <c r="I31" s="72">
        <v>100</v>
      </c>
      <c r="J31" s="69">
        <f>SUM(T31,O31)</f>
        <v>1000000</v>
      </c>
      <c r="K31" s="279"/>
      <c r="L31" s="87" t="s">
        <v>13</v>
      </c>
      <c r="M31" s="88" t="s">
        <v>13</v>
      </c>
      <c r="N31" s="79"/>
      <c r="O31" s="72">
        <v>500000</v>
      </c>
      <c r="P31" s="282"/>
      <c r="Q31" s="116" t="s">
        <v>13</v>
      </c>
      <c r="R31" s="88" t="s">
        <v>13</v>
      </c>
      <c r="S31" s="79"/>
      <c r="T31" s="72">
        <v>500000</v>
      </c>
      <c r="U31" s="285"/>
      <c r="V31" s="3"/>
      <c r="W31" s="3"/>
    </row>
    <row r="32" spans="1:24" x14ac:dyDescent="0.2">
      <c r="A32" s="3"/>
      <c r="B32" s="19"/>
      <c r="C32" s="20"/>
      <c r="D32" s="29"/>
      <c r="E32" s="183">
        <v>4</v>
      </c>
      <c r="F32" s="37" t="s">
        <v>18</v>
      </c>
      <c r="G32" s="73">
        <v>30000</v>
      </c>
      <c r="H32" s="22" t="s">
        <v>17</v>
      </c>
      <c r="I32" s="72">
        <v>50</v>
      </c>
      <c r="J32" s="69">
        <f>SUM(T32,O32)</f>
        <v>1500000</v>
      </c>
      <c r="K32" s="279"/>
      <c r="L32" s="87" t="s">
        <v>13</v>
      </c>
      <c r="M32" s="88" t="s">
        <v>13</v>
      </c>
      <c r="N32" s="79"/>
      <c r="O32" s="72">
        <v>750000</v>
      </c>
      <c r="P32" s="282"/>
      <c r="Q32" s="116" t="s">
        <v>13</v>
      </c>
      <c r="R32" s="88" t="s">
        <v>13</v>
      </c>
      <c r="S32" s="79"/>
      <c r="T32" s="72">
        <v>750000</v>
      </c>
      <c r="U32" s="285"/>
      <c r="V32" s="3"/>
      <c r="W32" s="3"/>
      <c r="X32" s="3" t="s">
        <v>19</v>
      </c>
    </row>
    <row r="33" spans="1:24" ht="14.5" thickBot="1" x14ac:dyDescent="0.25">
      <c r="A33" s="3"/>
      <c r="B33" s="19"/>
      <c r="C33" s="20"/>
      <c r="D33" s="29"/>
      <c r="E33" s="183">
        <v>5</v>
      </c>
      <c r="F33" s="45" t="s">
        <v>7</v>
      </c>
      <c r="G33" s="73" t="s">
        <v>7</v>
      </c>
      <c r="H33" s="22" t="s">
        <v>7</v>
      </c>
      <c r="I33" s="72" t="s">
        <v>7</v>
      </c>
      <c r="J33" s="69">
        <f>SUM(T33,O33)</f>
        <v>3500000</v>
      </c>
      <c r="K33" s="280"/>
      <c r="L33" s="89" t="s">
        <v>13</v>
      </c>
      <c r="M33" s="90" t="s">
        <v>13</v>
      </c>
      <c r="N33" s="79"/>
      <c r="O33" s="72">
        <v>1750000</v>
      </c>
      <c r="P33" s="283"/>
      <c r="Q33" s="117" t="s">
        <v>13</v>
      </c>
      <c r="R33" s="120" t="s">
        <v>13</v>
      </c>
      <c r="S33" s="72"/>
      <c r="T33" s="72">
        <v>1750000</v>
      </c>
      <c r="U33" s="286"/>
      <c r="V33" s="3"/>
      <c r="W33" s="3"/>
      <c r="X33" s="3" t="s">
        <v>36</v>
      </c>
    </row>
    <row r="34" spans="1:24" x14ac:dyDescent="0.2">
      <c r="A34" s="3"/>
      <c r="B34" s="19"/>
      <c r="C34" s="20"/>
      <c r="D34" s="29" t="s">
        <v>93</v>
      </c>
      <c r="E34" s="183"/>
      <c r="F34" s="40" t="s">
        <v>76</v>
      </c>
      <c r="G34" s="73"/>
      <c r="H34" s="22"/>
      <c r="I34" s="72"/>
      <c r="J34" s="69"/>
      <c r="K34" s="111"/>
      <c r="L34" s="73"/>
      <c r="M34" s="22"/>
      <c r="N34" s="72"/>
      <c r="O34" s="69"/>
      <c r="P34" s="84"/>
      <c r="Q34" s="118"/>
      <c r="R34" s="119"/>
      <c r="S34" s="72"/>
      <c r="T34" s="72"/>
      <c r="U34" s="24"/>
      <c r="V34" s="3"/>
      <c r="W34" s="3"/>
      <c r="X34" s="3" t="s">
        <v>34</v>
      </c>
    </row>
    <row r="35" spans="1:24" x14ac:dyDescent="0.2">
      <c r="A35" s="3"/>
      <c r="B35" s="19"/>
      <c r="C35" s="20"/>
      <c r="D35" s="29"/>
      <c r="E35" s="183">
        <v>1</v>
      </c>
      <c r="F35" s="40" t="s">
        <v>77</v>
      </c>
      <c r="G35" s="73">
        <v>1</v>
      </c>
      <c r="H35" s="22" t="s">
        <v>78</v>
      </c>
      <c r="I35" s="72">
        <v>498000</v>
      </c>
      <c r="J35" s="69">
        <v>498000</v>
      </c>
      <c r="K35" s="111"/>
      <c r="L35" s="73">
        <v>1</v>
      </c>
      <c r="M35" s="22" t="s">
        <v>78</v>
      </c>
      <c r="N35" s="72">
        <v>498000</v>
      </c>
      <c r="O35" s="72">
        <v>498000</v>
      </c>
      <c r="P35" s="84"/>
      <c r="Q35" s="73"/>
      <c r="R35" s="22"/>
      <c r="S35" s="72"/>
      <c r="T35" s="69"/>
      <c r="U35" s="24"/>
      <c r="V35" s="3"/>
      <c r="W35" s="3"/>
      <c r="X35" s="3"/>
    </row>
    <row r="36" spans="1:24" x14ac:dyDescent="0.2">
      <c r="A36" s="3"/>
      <c r="B36" s="19"/>
      <c r="C36" s="20"/>
      <c r="D36" s="29" t="s">
        <v>94</v>
      </c>
      <c r="E36" s="183"/>
      <c r="F36" s="40" t="s">
        <v>79</v>
      </c>
      <c r="G36" s="73"/>
      <c r="H36" s="22"/>
      <c r="I36" s="72"/>
      <c r="J36" s="69"/>
      <c r="K36" s="111"/>
      <c r="L36" s="73"/>
      <c r="M36" s="22"/>
      <c r="N36" s="72"/>
      <c r="O36" s="69"/>
      <c r="P36" s="84"/>
      <c r="Q36" s="73"/>
      <c r="R36" s="22"/>
      <c r="S36" s="72"/>
      <c r="T36" s="69"/>
      <c r="U36" s="24"/>
      <c r="V36" s="3"/>
      <c r="W36" s="3"/>
      <c r="X36" s="3"/>
    </row>
    <row r="37" spans="1:24" x14ac:dyDescent="0.2">
      <c r="A37" s="3"/>
      <c r="B37" s="19"/>
      <c r="C37" s="20"/>
      <c r="D37" s="29"/>
      <c r="E37" s="183">
        <v>1</v>
      </c>
      <c r="F37" s="40" t="s">
        <v>80</v>
      </c>
      <c r="G37" s="73">
        <v>1</v>
      </c>
      <c r="H37" s="22" t="s">
        <v>81</v>
      </c>
      <c r="I37" s="72">
        <v>3200000</v>
      </c>
      <c r="J37" s="69">
        <v>3200000</v>
      </c>
      <c r="K37" s="111"/>
      <c r="L37" s="73">
        <v>1</v>
      </c>
      <c r="M37" s="22" t="s">
        <v>81</v>
      </c>
      <c r="N37" s="72">
        <v>3200000</v>
      </c>
      <c r="O37" s="69">
        <v>3200000</v>
      </c>
      <c r="P37" s="84"/>
      <c r="Q37" s="73"/>
      <c r="R37" s="22"/>
      <c r="S37" s="72"/>
      <c r="T37" s="69"/>
      <c r="U37" s="24"/>
      <c r="V37" s="3"/>
      <c r="W37" s="3"/>
      <c r="X37" s="3"/>
    </row>
    <row r="38" spans="1:24" x14ac:dyDescent="0.2">
      <c r="A38" s="3"/>
      <c r="B38" s="19"/>
      <c r="C38" s="20"/>
      <c r="D38" s="29"/>
      <c r="E38" s="183">
        <v>2</v>
      </c>
      <c r="F38" s="40" t="s">
        <v>82</v>
      </c>
      <c r="G38" s="73">
        <v>1</v>
      </c>
      <c r="H38" s="22" t="s">
        <v>81</v>
      </c>
      <c r="I38" s="72">
        <v>2400000</v>
      </c>
      <c r="J38" s="69">
        <v>2400000</v>
      </c>
      <c r="K38" s="111"/>
      <c r="L38" s="73">
        <v>1</v>
      </c>
      <c r="M38" s="22" t="s">
        <v>81</v>
      </c>
      <c r="N38" s="72">
        <v>2400000</v>
      </c>
      <c r="O38" s="69">
        <v>2400000</v>
      </c>
      <c r="P38" s="84"/>
      <c r="Q38" s="73"/>
      <c r="R38" s="30"/>
      <c r="S38" s="72"/>
      <c r="T38" s="72"/>
      <c r="U38" s="24"/>
      <c r="V38" s="3"/>
      <c r="W38" s="3"/>
      <c r="X38" s="3"/>
    </row>
    <row r="39" spans="1:24" ht="14.5" thickBot="1" x14ac:dyDescent="0.25">
      <c r="A39" s="3"/>
      <c r="B39" s="41"/>
      <c r="C39" s="46"/>
      <c r="D39" s="191"/>
      <c r="E39" s="184">
        <v>3</v>
      </c>
      <c r="F39" s="40" t="s">
        <v>83</v>
      </c>
      <c r="G39" s="39">
        <v>1</v>
      </c>
      <c r="H39" s="22" t="s">
        <v>81</v>
      </c>
      <c r="I39" s="23">
        <v>687400</v>
      </c>
      <c r="J39" s="69">
        <v>687400</v>
      </c>
      <c r="K39" s="84"/>
      <c r="L39" s="39">
        <v>1</v>
      </c>
      <c r="M39" s="22" t="s">
        <v>81</v>
      </c>
      <c r="N39" s="23">
        <v>687400</v>
      </c>
      <c r="O39" s="69">
        <v>687400</v>
      </c>
      <c r="P39" s="84"/>
      <c r="Q39" s="50"/>
      <c r="R39" s="30"/>
      <c r="S39" s="23"/>
      <c r="T39" s="23"/>
      <c r="U39" s="24"/>
      <c r="V39" s="3"/>
      <c r="W39" s="3"/>
      <c r="X39" s="3"/>
    </row>
    <row r="40" spans="1:24" ht="14.5" thickBot="1" x14ac:dyDescent="0.25">
      <c r="A40" s="3"/>
      <c r="B40" s="193"/>
      <c r="C40" s="161" t="s">
        <v>52</v>
      </c>
      <c r="D40" s="194"/>
      <c r="E40" s="195"/>
      <c r="F40" s="151" t="s">
        <v>65</v>
      </c>
      <c r="G40" s="137"/>
      <c r="H40" s="138"/>
      <c r="I40" s="139"/>
      <c r="J40" s="136">
        <f>SUM(J41:J61)</f>
        <v>35203248</v>
      </c>
      <c r="K40" s="140"/>
      <c r="L40" s="141"/>
      <c r="M40" s="142"/>
      <c r="N40" s="143"/>
      <c r="O40" s="136">
        <f>SUM(O41:O61)</f>
        <v>24253248</v>
      </c>
      <c r="P40" s="144"/>
      <c r="Q40" s="145"/>
      <c r="R40" s="138"/>
      <c r="S40" s="143"/>
      <c r="T40" s="136">
        <f>SUM(T41:T61)</f>
        <v>10950000</v>
      </c>
      <c r="U40" s="60"/>
      <c r="V40" s="3"/>
      <c r="W40" s="3"/>
      <c r="X40" s="3"/>
    </row>
    <row r="41" spans="1:24" x14ac:dyDescent="0.2">
      <c r="A41" s="3"/>
      <c r="B41" s="192"/>
      <c r="C41" s="64"/>
      <c r="D41" s="14" t="s">
        <v>97</v>
      </c>
      <c r="E41" s="177"/>
      <c r="F41" s="36" t="s">
        <v>74</v>
      </c>
      <c r="G41" s="39"/>
      <c r="H41" s="22"/>
      <c r="I41" s="23"/>
      <c r="J41" s="69"/>
      <c r="K41" s="84"/>
      <c r="L41" s="68"/>
      <c r="M41" s="67"/>
      <c r="N41" s="23"/>
      <c r="O41" s="23"/>
      <c r="P41" s="84"/>
      <c r="Q41" s="68"/>
      <c r="R41" s="67"/>
      <c r="S41" s="23"/>
      <c r="T41" s="23"/>
      <c r="U41" s="24"/>
      <c r="V41" s="3"/>
      <c r="W41" s="3"/>
      <c r="X41" s="3"/>
    </row>
    <row r="42" spans="1:24" x14ac:dyDescent="0.2">
      <c r="A42" s="3"/>
      <c r="B42" s="25"/>
      <c r="C42" s="26"/>
      <c r="D42" s="121"/>
      <c r="E42" s="178">
        <v>1</v>
      </c>
      <c r="F42" s="37" t="s">
        <v>7</v>
      </c>
      <c r="G42" s="73" t="s">
        <v>7</v>
      </c>
      <c r="H42" s="22" t="s">
        <v>7</v>
      </c>
      <c r="I42" s="72" t="s">
        <v>7</v>
      </c>
      <c r="J42" s="72">
        <f>SUM(O42,T42)</f>
        <v>10000000</v>
      </c>
      <c r="K42" s="74"/>
      <c r="L42" s="73" t="s">
        <v>7</v>
      </c>
      <c r="M42" s="22" t="s">
        <v>7</v>
      </c>
      <c r="N42" s="72" t="s">
        <v>7</v>
      </c>
      <c r="O42" s="72">
        <v>5000000</v>
      </c>
      <c r="P42" s="70" t="s">
        <v>44</v>
      </c>
      <c r="Q42" s="73" t="s">
        <v>7</v>
      </c>
      <c r="R42" s="22" t="s">
        <v>7</v>
      </c>
      <c r="S42" s="72" t="s">
        <v>7</v>
      </c>
      <c r="T42" s="72">
        <v>5000000</v>
      </c>
      <c r="U42" s="239" t="s">
        <v>102</v>
      </c>
      <c r="V42" s="3"/>
      <c r="W42" s="3"/>
      <c r="X42" s="3"/>
    </row>
    <row r="43" spans="1:24" x14ac:dyDescent="0.2">
      <c r="A43" s="3"/>
      <c r="B43" s="25"/>
      <c r="C43" s="26"/>
      <c r="D43" s="20"/>
      <c r="E43" s="178">
        <v>2</v>
      </c>
      <c r="F43" s="37" t="s">
        <v>7</v>
      </c>
      <c r="G43" s="73" t="s">
        <v>7</v>
      </c>
      <c r="H43" s="22" t="s">
        <v>7</v>
      </c>
      <c r="I43" s="72" t="s">
        <v>7</v>
      </c>
      <c r="J43" s="72">
        <f>SUM(O43,T43)</f>
        <v>5000000</v>
      </c>
      <c r="K43" s="74"/>
      <c r="L43" s="73" t="s">
        <v>7</v>
      </c>
      <c r="M43" s="22" t="s">
        <v>7</v>
      </c>
      <c r="N43" s="72" t="s">
        <v>7</v>
      </c>
      <c r="O43" s="72">
        <v>5000000</v>
      </c>
      <c r="P43" s="70"/>
      <c r="Q43" s="71"/>
      <c r="R43" s="67"/>
      <c r="S43" s="69"/>
      <c r="T43" s="69"/>
      <c r="U43" s="70"/>
      <c r="V43" s="3"/>
      <c r="W43" s="3"/>
      <c r="X43" s="3"/>
    </row>
    <row r="44" spans="1:24" x14ac:dyDescent="0.2">
      <c r="A44" s="3"/>
      <c r="B44" s="25"/>
      <c r="C44" s="26"/>
      <c r="D44" s="20"/>
      <c r="E44" s="178">
        <v>3</v>
      </c>
      <c r="F44" s="47" t="s">
        <v>7</v>
      </c>
      <c r="G44" s="73" t="s">
        <v>7</v>
      </c>
      <c r="H44" s="22" t="s">
        <v>7</v>
      </c>
      <c r="I44" s="72" t="s">
        <v>7</v>
      </c>
      <c r="J44" s="72">
        <f>SUM(O44,T44)</f>
        <v>5000000</v>
      </c>
      <c r="K44" s="74"/>
      <c r="L44" s="187" t="s">
        <v>7</v>
      </c>
      <c r="M44" s="42" t="s">
        <v>7</v>
      </c>
      <c r="N44" s="72" t="s">
        <v>7</v>
      </c>
      <c r="O44" s="72">
        <v>5000000</v>
      </c>
      <c r="P44" s="70"/>
      <c r="Q44" s="100"/>
      <c r="R44" s="81"/>
      <c r="S44" s="69"/>
      <c r="T44" s="69"/>
      <c r="U44" s="70"/>
      <c r="V44" s="3"/>
      <c r="W44" s="3"/>
      <c r="X44" s="3"/>
    </row>
    <row r="45" spans="1:24" x14ac:dyDescent="0.2">
      <c r="A45" s="3"/>
      <c r="B45" s="25"/>
      <c r="C45" s="26"/>
      <c r="D45" s="32" t="s">
        <v>98</v>
      </c>
      <c r="E45" s="179"/>
      <c r="F45" s="185" t="s">
        <v>51</v>
      </c>
      <c r="G45" s="73"/>
      <c r="H45" s="22"/>
      <c r="I45" s="72"/>
      <c r="J45" s="69"/>
      <c r="K45" s="196"/>
      <c r="L45" s="98"/>
      <c r="M45" s="67"/>
      <c r="N45" s="78"/>
      <c r="O45" s="78"/>
      <c r="P45" s="80"/>
      <c r="Q45" s="98"/>
      <c r="R45" s="67"/>
      <c r="S45" s="72"/>
      <c r="T45" s="72"/>
      <c r="U45" s="24"/>
      <c r="V45" s="3"/>
      <c r="W45" s="3"/>
      <c r="X45" s="3"/>
    </row>
    <row r="46" spans="1:24" x14ac:dyDescent="0.2">
      <c r="A46" s="3"/>
      <c r="B46" s="19"/>
      <c r="C46" s="20"/>
      <c r="D46" s="64"/>
      <c r="E46" s="180">
        <v>1</v>
      </c>
      <c r="F46" s="40" t="s">
        <v>40</v>
      </c>
      <c r="G46" s="39">
        <v>1</v>
      </c>
      <c r="H46" s="22" t="s">
        <v>12</v>
      </c>
      <c r="I46" s="23">
        <v>500000</v>
      </c>
      <c r="J46" s="72">
        <f>SUM(O46,T46)</f>
        <v>500000</v>
      </c>
      <c r="K46" s="24"/>
      <c r="L46" s="39">
        <v>1</v>
      </c>
      <c r="M46" s="22" t="s">
        <v>12</v>
      </c>
      <c r="N46" s="23">
        <v>500000</v>
      </c>
      <c r="O46" s="23">
        <v>500000</v>
      </c>
      <c r="P46" s="70"/>
      <c r="Q46" s="71"/>
      <c r="R46" s="67"/>
      <c r="S46" s="69"/>
      <c r="T46" s="69"/>
      <c r="U46" s="70"/>
      <c r="V46" s="3"/>
      <c r="W46" s="3"/>
      <c r="X46" s="3"/>
    </row>
    <row r="47" spans="1:24" ht="14.5" thickBot="1" x14ac:dyDescent="0.25">
      <c r="A47" s="3"/>
      <c r="B47" s="19"/>
      <c r="C47" s="20"/>
      <c r="D47" s="64"/>
      <c r="E47" s="180">
        <v>2</v>
      </c>
      <c r="F47" s="40" t="s">
        <v>41</v>
      </c>
      <c r="G47" s="48">
        <v>1</v>
      </c>
      <c r="H47" s="42" t="s">
        <v>12</v>
      </c>
      <c r="I47" s="49">
        <v>500000</v>
      </c>
      <c r="J47" s="77">
        <f>SUM(O47,T47)</f>
        <v>500000</v>
      </c>
      <c r="K47" s="34"/>
      <c r="L47" s="48">
        <v>1</v>
      </c>
      <c r="M47" s="42" t="s">
        <v>12</v>
      </c>
      <c r="N47" s="49">
        <v>500000</v>
      </c>
      <c r="O47" s="49">
        <v>500000</v>
      </c>
      <c r="P47" s="99"/>
      <c r="Q47" s="100"/>
      <c r="R47" s="81"/>
      <c r="S47" s="101"/>
      <c r="T47" s="101"/>
      <c r="U47" s="99"/>
      <c r="V47" s="3"/>
      <c r="W47" s="3"/>
      <c r="X47" s="3"/>
    </row>
    <row r="48" spans="1:24" ht="14.5" thickBot="1" x14ac:dyDescent="0.25">
      <c r="A48" s="3"/>
      <c r="B48" s="19"/>
      <c r="C48" s="20"/>
      <c r="D48" s="64"/>
      <c r="E48" s="180">
        <v>3</v>
      </c>
      <c r="F48" s="103" t="s">
        <v>37</v>
      </c>
      <c r="G48" s="104" t="s">
        <v>37</v>
      </c>
      <c r="H48" s="105" t="s">
        <v>37</v>
      </c>
      <c r="I48" s="106" t="s">
        <v>37</v>
      </c>
      <c r="J48" s="106">
        <v>3000000</v>
      </c>
      <c r="K48" s="107"/>
      <c r="L48" s="108" t="s">
        <v>37</v>
      </c>
      <c r="M48" s="105" t="s">
        <v>37</v>
      </c>
      <c r="N48" s="106" t="s">
        <v>37</v>
      </c>
      <c r="O48" s="109">
        <v>2000000</v>
      </c>
      <c r="P48" s="107"/>
      <c r="Q48" s="110" t="s">
        <v>37</v>
      </c>
      <c r="R48" s="105" t="s">
        <v>37</v>
      </c>
      <c r="S48" s="106" t="s">
        <v>37</v>
      </c>
      <c r="T48" s="109">
        <v>1000000</v>
      </c>
      <c r="U48" s="240" t="s">
        <v>38</v>
      </c>
      <c r="V48" s="3"/>
      <c r="W48" s="3"/>
      <c r="X48" s="3" t="s">
        <v>27</v>
      </c>
    </row>
    <row r="49" spans="1:25" x14ac:dyDescent="0.2">
      <c r="A49" s="242"/>
      <c r="B49" s="19"/>
      <c r="C49" s="20"/>
      <c r="D49" s="29"/>
      <c r="E49" s="183">
        <v>4</v>
      </c>
      <c r="F49" s="40" t="s">
        <v>37</v>
      </c>
      <c r="G49" s="102" t="s">
        <v>7</v>
      </c>
      <c r="H49" s="30" t="s">
        <v>7</v>
      </c>
      <c r="I49" s="76" t="s">
        <v>7</v>
      </c>
      <c r="J49" s="76">
        <f>SUM(O49,T49)</f>
        <v>1000000</v>
      </c>
      <c r="K49" s="35"/>
      <c r="L49" s="50" t="s">
        <v>7</v>
      </c>
      <c r="M49" s="30" t="s">
        <v>7</v>
      </c>
      <c r="N49" s="76" t="s">
        <v>7</v>
      </c>
      <c r="O49" s="31">
        <v>1000000</v>
      </c>
      <c r="P49" s="97"/>
      <c r="Q49" s="83"/>
      <c r="R49" s="82"/>
      <c r="S49" s="96"/>
      <c r="T49" s="96"/>
      <c r="U49" s="97"/>
      <c r="V49" s="3"/>
      <c r="W49" s="3"/>
      <c r="X49" s="3" t="s">
        <v>28</v>
      </c>
    </row>
    <row r="50" spans="1:25" x14ac:dyDescent="0.2">
      <c r="A50" s="3"/>
      <c r="B50" s="19"/>
      <c r="C50" s="20"/>
      <c r="D50" s="29" t="s">
        <v>92</v>
      </c>
      <c r="E50" s="183"/>
      <c r="F50" s="40" t="s">
        <v>75</v>
      </c>
      <c r="G50" s="39"/>
      <c r="H50" s="22"/>
      <c r="I50" s="23"/>
      <c r="J50" s="72"/>
      <c r="K50" s="24"/>
      <c r="L50" s="39"/>
      <c r="M50" s="22"/>
      <c r="N50" s="23"/>
      <c r="O50" s="23"/>
      <c r="P50" s="70"/>
      <c r="Q50" s="71"/>
      <c r="R50" s="67"/>
      <c r="S50" s="69"/>
      <c r="T50" s="69"/>
      <c r="U50" s="70"/>
      <c r="V50" s="3"/>
      <c r="W50" s="3"/>
      <c r="X50" s="3" t="s">
        <v>29</v>
      </c>
    </row>
    <row r="51" spans="1:25" x14ac:dyDescent="0.2">
      <c r="A51" s="3"/>
      <c r="B51" s="19"/>
      <c r="C51" s="20"/>
      <c r="D51" s="29"/>
      <c r="E51" s="180">
        <v>1</v>
      </c>
      <c r="F51" s="37" t="s">
        <v>60</v>
      </c>
      <c r="G51" s="39">
        <v>10000</v>
      </c>
      <c r="H51" s="22" t="s">
        <v>17</v>
      </c>
      <c r="I51" s="23">
        <v>300</v>
      </c>
      <c r="J51" s="69">
        <f>SUM(T51,O51)</f>
        <v>3000000</v>
      </c>
      <c r="K51" s="266" t="s">
        <v>63</v>
      </c>
      <c r="L51" s="98" t="s">
        <v>13</v>
      </c>
      <c r="M51" s="67" t="s">
        <v>13</v>
      </c>
      <c r="N51" s="78"/>
      <c r="O51" s="78">
        <v>1500000</v>
      </c>
      <c r="P51" s="80"/>
      <c r="Q51" s="98" t="s">
        <v>13</v>
      </c>
      <c r="R51" s="67" t="s">
        <v>13</v>
      </c>
      <c r="S51" s="72"/>
      <c r="T51" s="72">
        <v>1500000</v>
      </c>
      <c r="U51" s="24"/>
      <c r="V51" s="3"/>
      <c r="W51" s="3"/>
      <c r="X51" s="3" t="s">
        <v>30</v>
      </c>
    </row>
    <row r="52" spans="1:25" x14ac:dyDescent="0.2">
      <c r="A52" s="3"/>
      <c r="B52" s="19"/>
      <c r="C52" s="20"/>
      <c r="D52" s="29"/>
      <c r="E52" s="180">
        <v>2</v>
      </c>
      <c r="F52" s="37" t="s">
        <v>7</v>
      </c>
      <c r="G52" s="73" t="s">
        <v>7</v>
      </c>
      <c r="H52" s="22" t="s">
        <v>7</v>
      </c>
      <c r="I52" s="72" t="s">
        <v>7</v>
      </c>
      <c r="J52" s="69">
        <f>SUM(T52,O52)</f>
        <v>3000000</v>
      </c>
      <c r="K52" s="267"/>
      <c r="L52" s="98" t="s">
        <v>13</v>
      </c>
      <c r="M52" s="67" t="s">
        <v>13</v>
      </c>
      <c r="N52" s="78"/>
      <c r="O52" s="78">
        <v>1500000</v>
      </c>
      <c r="P52" s="80"/>
      <c r="Q52" s="98" t="s">
        <v>13</v>
      </c>
      <c r="R52" s="67" t="s">
        <v>13</v>
      </c>
      <c r="S52" s="72"/>
      <c r="T52" s="72">
        <v>1500000</v>
      </c>
      <c r="U52" s="24"/>
      <c r="V52" s="3"/>
      <c r="W52" s="3"/>
      <c r="X52" s="3"/>
    </row>
    <row r="53" spans="1:25" x14ac:dyDescent="0.2">
      <c r="A53" s="3"/>
      <c r="B53" s="19"/>
      <c r="C53" s="20"/>
      <c r="D53" s="29"/>
      <c r="E53" s="180">
        <v>3</v>
      </c>
      <c r="F53" s="37" t="s">
        <v>62</v>
      </c>
      <c r="G53" s="73">
        <v>10000</v>
      </c>
      <c r="H53" s="22" t="s">
        <v>17</v>
      </c>
      <c r="I53" s="72">
        <v>60</v>
      </c>
      <c r="J53" s="69">
        <f>SUM(T53,O53)</f>
        <v>600000</v>
      </c>
      <c r="K53" s="267"/>
      <c r="L53" s="98" t="s">
        <v>13</v>
      </c>
      <c r="M53" s="67" t="s">
        <v>13</v>
      </c>
      <c r="N53" s="78"/>
      <c r="O53" s="78">
        <v>300000</v>
      </c>
      <c r="P53" s="80"/>
      <c r="Q53" s="98" t="s">
        <v>13</v>
      </c>
      <c r="R53" s="67" t="s">
        <v>13</v>
      </c>
      <c r="S53" s="72"/>
      <c r="T53" s="72">
        <v>300000</v>
      </c>
      <c r="U53" s="24"/>
      <c r="V53" s="3"/>
      <c r="W53" s="3"/>
      <c r="X53" s="3"/>
    </row>
    <row r="54" spans="1:25" x14ac:dyDescent="0.2">
      <c r="A54" s="3"/>
      <c r="B54" s="19"/>
      <c r="C54" s="20"/>
      <c r="D54" s="29"/>
      <c r="E54" s="183">
        <v>4</v>
      </c>
      <c r="F54" s="37" t="s">
        <v>18</v>
      </c>
      <c r="G54" s="73">
        <v>30000</v>
      </c>
      <c r="H54" s="22" t="s">
        <v>17</v>
      </c>
      <c r="I54" s="72">
        <v>10</v>
      </c>
      <c r="J54" s="69">
        <f>SUM(T54,O54)</f>
        <v>300000</v>
      </c>
      <c r="K54" s="267"/>
      <c r="L54" s="98" t="s">
        <v>13</v>
      </c>
      <c r="M54" s="67" t="s">
        <v>13</v>
      </c>
      <c r="N54" s="78"/>
      <c r="O54" s="78">
        <v>150000</v>
      </c>
      <c r="P54" s="80"/>
      <c r="Q54" s="98" t="s">
        <v>13</v>
      </c>
      <c r="R54" s="67" t="s">
        <v>13</v>
      </c>
      <c r="S54" s="72"/>
      <c r="T54" s="72">
        <v>150000</v>
      </c>
      <c r="U54" s="24"/>
      <c r="V54" s="3"/>
      <c r="W54" s="3"/>
      <c r="X54" s="3"/>
    </row>
    <row r="55" spans="1:25" x14ac:dyDescent="0.2">
      <c r="A55" s="3"/>
      <c r="B55" s="19"/>
      <c r="C55" s="20"/>
      <c r="D55" s="29"/>
      <c r="E55" s="183">
        <v>5</v>
      </c>
      <c r="F55" s="45" t="s">
        <v>7</v>
      </c>
      <c r="G55" s="102" t="s">
        <v>7</v>
      </c>
      <c r="H55" s="30" t="s">
        <v>7</v>
      </c>
      <c r="I55" s="76" t="s">
        <v>7</v>
      </c>
      <c r="J55" s="69">
        <f>SUM(T55,O55)</f>
        <v>3000000</v>
      </c>
      <c r="K55" s="268"/>
      <c r="L55" s="68" t="s">
        <v>13</v>
      </c>
      <c r="M55" s="67" t="s">
        <v>13</v>
      </c>
      <c r="N55" s="23"/>
      <c r="O55" s="23">
        <v>1500000</v>
      </c>
      <c r="P55" s="80"/>
      <c r="Q55" s="98" t="s">
        <v>13</v>
      </c>
      <c r="R55" s="67" t="s">
        <v>13</v>
      </c>
      <c r="S55" s="72"/>
      <c r="T55" s="72">
        <v>1500000</v>
      </c>
      <c r="U55" s="24"/>
      <c r="V55" s="3"/>
      <c r="W55" s="3"/>
      <c r="X55" s="3"/>
    </row>
    <row r="56" spans="1:25" x14ac:dyDescent="0.2">
      <c r="A56" s="3"/>
      <c r="B56" s="19"/>
      <c r="C56" s="20"/>
      <c r="D56" s="29" t="s">
        <v>93</v>
      </c>
      <c r="E56" s="183"/>
      <c r="F56" s="40" t="s">
        <v>76</v>
      </c>
      <c r="G56" s="73"/>
      <c r="H56" s="22"/>
      <c r="I56" s="72"/>
      <c r="J56" s="69"/>
      <c r="K56" s="111"/>
      <c r="L56" s="98"/>
      <c r="M56" s="67"/>
      <c r="N56" s="72"/>
      <c r="O56" s="72"/>
      <c r="P56" s="84"/>
      <c r="Q56" s="98"/>
      <c r="R56" s="67"/>
      <c r="S56" s="72"/>
      <c r="T56" s="72"/>
      <c r="U56" s="24"/>
      <c r="V56" s="3"/>
      <c r="W56" s="3"/>
    </row>
    <row r="57" spans="1:25" x14ac:dyDescent="0.2">
      <c r="A57" s="3"/>
      <c r="B57" s="19"/>
      <c r="C57" s="20"/>
      <c r="D57" s="29"/>
      <c r="E57" s="183">
        <v>1</v>
      </c>
      <c r="F57" s="40" t="s">
        <v>77</v>
      </c>
      <c r="G57" s="73">
        <v>1</v>
      </c>
      <c r="H57" s="22" t="s">
        <v>12</v>
      </c>
      <c r="I57" s="69">
        <v>132400</v>
      </c>
      <c r="J57" s="69">
        <f>SUM(T57,O57)</f>
        <v>132400</v>
      </c>
      <c r="K57" s="111"/>
      <c r="L57" s="73">
        <v>1</v>
      </c>
      <c r="M57" s="22" t="s">
        <v>12</v>
      </c>
      <c r="N57" s="69">
        <v>132400</v>
      </c>
      <c r="O57" s="69">
        <v>132400</v>
      </c>
      <c r="P57" s="84"/>
      <c r="Q57" s="98"/>
      <c r="R57" s="67"/>
      <c r="S57" s="72"/>
      <c r="T57" s="72"/>
      <c r="U57" s="24"/>
      <c r="V57" s="3"/>
      <c r="W57" s="3"/>
      <c r="X57" s="3"/>
    </row>
    <row r="58" spans="1:25" x14ac:dyDescent="0.2">
      <c r="A58" s="3"/>
      <c r="B58" s="19"/>
      <c r="C58" s="20"/>
      <c r="D58" s="29"/>
      <c r="E58" s="183">
        <v>2</v>
      </c>
      <c r="F58" s="40" t="s">
        <v>84</v>
      </c>
      <c r="G58" s="73">
        <v>1</v>
      </c>
      <c r="H58" s="22" t="s">
        <v>12</v>
      </c>
      <c r="I58" s="69">
        <v>98700</v>
      </c>
      <c r="J58" s="69">
        <f>SUM(T58,O58)</f>
        <v>98700</v>
      </c>
      <c r="K58" s="111"/>
      <c r="L58" s="73">
        <v>1</v>
      </c>
      <c r="M58" s="22" t="s">
        <v>12</v>
      </c>
      <c r="N58" s="69">
        <v>98700</v>
      </c>
      <c r="O58" s="69">
        <v>98700</v>
      </c>
      <c r="P58" s="84"/>
      <c r="Q58" s="98"/>
      <c r="R58" s="67"/>
      <c r="S58" s="72"/>
      <c r="T58" s="72"/>
      <c r="U58" s="24"/>
      <c r="V58" s="3"/>
      <c r="W58" s="3"/>
      <c r="X58" s="3"/>
    </row>
    <row r="59" spans="1:25" x14ac:dyDescent="0.2">
      <c r="A59" s="3"/>
      <c r="B59" s="19"/>
      <c r="C59" s="20"/>
      <c r="D59" s="29"/>
      <c r="E59" s="202">
        <v>3</v>
      </c>
      <c r="F59" s="40" t="s">
        <v>85</v>
      </c>
      <c r="G59" s="73">
        <v>1</v>
      </c>
      <c r="H59" s="22" t="s">
        <v>12</v>
      </c>
      <c r="I59" s="69">
        <v>10848</v>
      </c>
      <c r="J59" s="69">
        <f>SUM(T59,O59)</f>
        <v>10848</v>
      </c>
      <c r="K59" s="111"/>
      <c r="L59" s="73">
        <v>1</v>
      </c>
      <c r="M59" s="22" t="s">
        <v>12</v>
      </c>
      <c r="N59" s="69">
        <v>10848</v>
      </c>
      <c r="O59" s="69">
        <v>10848</v>
      </c>
      <c r="P59" s="84"/>
      <c r="Q59" s="98"/>
      <c r="R59" s="67"/>
      <c r="S59" s="72"/>
      <c r="T59" s="72"/>
      <c r="U59" s="24"/>
      <c r="V59" s="3"/>
      <c r="W59" s="3"/>
    </row>
    <row r="60" spans="1:25" x14ac:dyDescent="0.2">
      <c r="A60" s="3"/>
      <c r="B60" s="19"/>
      <c r="C60" s="20"/>
      <c r="D60" s="29" t="s">
        <v>99</v>
      </c>
      <c r="E60" s="183"/>
      <c r="F60" s="40" t="s">
        <v>79</v>
      </c>
      <c r="G60" s="73"/>
      <c r="H60" s="22"/>
      <c r="I60" s="72"/>
      <c r="J60" s="69"/>
      <c r="K60" s="197"/>
      <c r="L60" s="198"/>
      <c r="M60" s="199"/>
      <c r="N60" s="72"/>
      <c r="O60" s="72"/>
      <c r="P60" s="84"/>
      <c r="Q60" s="98"/>
      <c r="R60" s="67"/>
      <c r="S60" s="72"/>
      <c r="T60" s="72"/>
      <c r="U60" s="24"/>
      <c r="V60" s="3"/>
      <c r="W60" s="3"/>
      <c r="X60" s="3"/>
    </row>
    <row r="61" spans="1:25" ht="14.5" thickBot="1" x14ac:dyDescent="0.25">
      <c r="A61" s="3"/>
      <c r="B61" s="75"/>
      <c r="C61" s="201"/>
      <c r="D61" s="29"/>
      <c r="E61" s="183">
        <v>1</v>
      </c>
      <c r="F61" s="2" t="s">
        <v>86</v>
      </c>
      <c r="G61" s="39">
        <v>1</v>
      </c>
      <c r="H61" s="33" t="s">
        <v>12</v>
      </c>
      <c r="I61" s="23">
        <v>61300</v>
      </c>
      <c r="J61" s="23">
        <f>SUM(T61,O61)</f>
        <v>61300</v>
      </c>
      <c r="K61" s="126"/>
      <c r="L61" s="39">
        <v>1</v>
      </c>
      <c r="M61" s="33" t="s">
        <v>12</v>
      </c>
      <c r="N61" s="23">
        <v>61300</v>
      </c>
      <c r="O61" s="49">
        <v>61300</v>
      </c>
      <c r="P61" s="126"/>
      <c r="Q61" s="200"/>
      <c r="R61" s="33"/>
      <c r="S61" s="23"/>
      <c r="T61" s="49"/>
      <c r="U61" s="126"/>
      <c r="V61" s="3"/>
      <c r="W61" s="3"/>
      <c r="X61" s="3"/>
    </row>
    <row r="62" spans="1:25" ht="20.25" customHeight="1" thickTop="1" thickBot="1" x14ac:dyDescent="0.3">
      <c r="A62" s="243"/>
      <c r="B62" s="62"/>
      <c r="C62" s="63"/>
      <c r="D62" s="181"/>
      <c r="E62" s="207"/>
      <c r="F62" s="203" t="s">
        <v>53</v>
      </c>
      <c r="G62" s="57"/>
      <c r="H62" s="58"/>
      <c r="I62" s="59"/>
      <c r="J62" s="59">
        <f>J18+J40</f>
        <v>82988648</v>
      </c>
      <c r="K62" s="60"/>
      <c r="L62" s="61"/>
      <c r="M62" s="58"/>
      <c r="N62" s="246"/>
      <c r="O62" s="249">
        <f>O18+O40</f>
        <v>58038648</v>
      </c>
      <c r="P62" s="60"/>
      <c r="Q62" s="61"/>
      <c r="R62" s="58"/>
      <c r="S62" s="246"/>
      <c r="T62" s="249">
        <f>T18+T40</f>
        <v>24950000</v>
      </c>
      <c r="U62" s="60"/>
      <c r="V62" s="3"/>
      <c r="W62" s="3"/>
      <c r="X62" s="264" t="s">
        <v>104</v>
      </c>
      <c r="Y62" s="265"/>
    </row>
    <row r="63" spans="1:25" ht="20.25" customHeight="1" thickBot="1" x14ac:dyDescent="0.25">
      <c r="A63" s="243"/>
      <c r="B63" s="163" t="s">
        <v>54</v>
      </c>
      <c r="C63" s="153"/>
      <c r="D63" s="206"/>
      <c r="E63" s="154"/>
      <c r="F63" s="154" t="s">
        <v>55</v>
      </c>
      <c r="G63" s="125"/>
      <c r="H63" s="125"/>
      <c r="I63" s="125"/>
      <c r="J63" s="146"/>
      <c r="K63" s="125"/>
      <c r="L63" s="125"/>
      <c r="M63" s="125"/>
      <c r="N63" s="125"/>
      <c r="O63" s="247"/>
      <c r="P63" s="125"/>
      <c r="Q63" s="125"/>
      <c r="R63" s="125"/>
      <c r="S63" s="125"/>
      <c r="T63" s="247"/>
      <c r="U63" s="125"/>
      <c r="V63" s="3"/>
      <c r="W63" s="3"/>
      <c r="X63" s="248" t="s">
        <v>105</v>
      </c>
    </row>
    <row r="64" spans="1:25" ht="28.5" thickBot="1" x14ac:dyDescent="0.25">
      <c r="A64" s="243"/>
      <c r="B64" s="164"/>
      <c r="C64" s="165" t="s">
        <v>50</v>
      </c>
      <c r="D64" s="204"/>
      <c r="E64" s="208"/>
      <c r="F64" s="155" t="s">
        <v>64</v>
      </c>
      <c r="G64" s="57"/>
      <c r="H64" s="58"/>
      <c r="I64" s="59"/>
      <c r="J64" s="136">
        <f>SUM(O64,T64)</f>
        <v>0</v>
      </c>
      <c r="K64" s="60"/>
      <c r="L64" s="61"/>
      <c r="M64" s="58"/>
      <c r="N64" s="59"/>
      <c r="O64" s="59"/>
      <c r="P64" s="60"/>
      <c r="Q64" s="61"/>
      <c r="R64" s="58"/>
      <c r="S64" s="59"/>
      <c r="T64" s="59"/>
      <c r="U64" s="60"/>
      <c r="V64" s="3"/>
      <c r="W64" s="3"/>
      <c r="X64" s="3"/>
    </row>
    <row r="65" spans="1:24" ht="20.25" customHeight="1" thickBot="1" x14ac:dyDescent="0.25">
      <c r="A65" s="243"/>
      <c r="B65" s="162"/>
      <c r="C65" s="166" t="s">
        <v>52</v>
      </c>
      <c r="D65" s="204"/>
      <c r="E65" s="208"/>
      <c r="F65" s="152" t="s">
        <v>56</v>
      </c>
      <c r="G65" s="169"/>
      <c r="H65" s="170"/>
      <c r="I65" s="171"/>
      <c r="J65" s="172">
        <v>0</v>
      </c>
      <c r="K65" s="173"/>
      <c r="L65" s="174"/>
      <c r="M65" s="170"/>
      <c r="N65" s="171"/>
      <c r="O65" s="171"/>
      <c r="P65" s="173"/>
      <c r="Q65" s="174"/>
      <c r="R65" s="170"/>
      <c r="S65" s="171"/>
      <c r="T65" s="171"/>
      <c r="U65" s="173"/>
      <c r="V65" s="3"/>
      <c r="W65" s="3"/>
      <c r="X65" s="3"/>
    </row>
    <row r="66" spans="1:24" ht="20.25" customHeight="1" thickBot="1" x14ac:dyDescent="0.25">
      <c r="A66" s="243"/>
      <c r="B66" s="167"/>
      <c r="C66" s="156"/>
      <c r="D66" s="205"/>
      <c r="E66" s="209"/>
      <c r="F66" s="157" t="s">
        <v>57</v>
      </c>
      <c r="G66" s="57"/>
      <c r="H66" s="58"/>
      <c r="I66" s="59"/>
      <c r="J66" s="136">
        <f>J64+J65</f>
        <v>0</v>
      </c>
      <c r="K66" s="60"/>
      <c r="L66" s="61"/>
      <c r="M66" s="58"/>
      <c r="N66" s="59"/>
      <c r="O66" s="136">
        <f>O64+O65</f>
        <v>0</v>
      </c>
      <c r="P66" s="60"/>
      <c r="Q66" s="61"/>
      <c r="R66" s="58"/>
      <c r="S66" s="59"/>
      <c r="T66" s="136">
        <f>T64+T65</f>
        <v>0</v>
      </c>
      <c r="U66" s="60"/>
      <c r="V66" s="3"/>
      <c r="W66" s="3"/>
      <c r="X66" s="3"/>
    </row>
    <row r="67" spans="1:24" ht="20.25" customHeight="1" thickBot="1" x14ac:dyDescent="0.25">
      <c r="A67" s="243"/>
      <c r="B67" s="163" t="s">
        <v>100</v>
      </c>
      <c r="C67" s="153"/>
      <c r="D67" s="206"/>
      <c r="E67" s="154"/>
      <c r="F67" s="206" t="s">
        <v>101</v>
      </c>
      <c r="G67" s="220"/>
      <c r="H67" s="125"/>
      <c r="I67" s="125"/>
      <c r="J67" s="146"/>
      <c r="K67" s="221"/>
      <c r="L67" s="220"/>
      <c r="M67" s="125"/>
      <c r="N67" s="125"/>
      <c r="O67" s="125"/>
      <c r="P67" s="221"/>
      <c r="Q67" s="220"/>
      <c r="R67" s="125"/>
      <c r="S67" s="125"/>
      <c r="T67" s="125"/>
      <c r="U67" s="221"/>
      <c r="V67" s="3"/>
      <c r="W67" s="3"/>
      <c r="X67" s="237" t="s">
        <v>103</v>
      </c>
    </row>
    <row r="68" spans="1:24" ht="20.25" customHeight="1" x14ac:dyDescent="0.2">
      <c r="A68" s="243"/>
      <c r="B68" s="210"/>
      <c r="C68" s="211"/>
      <c r="D68" s="212" t="s">
        <v>87</v>
      </c>
      <c r="E68" s="213"/>
      <c r="F68" s="214" t="s">
        <v>66</v>
      </c>
      <c r="G68" s="130">
        <v>1</v>
      </c>
      <c r="H68" s="131" t="s">
        <v>11</v>
      </c>
      <c r="I68" s="132">
        <v>5000000</v>
      </c>
      <c r="J68" s="232">
        <f>SUM(O68,T68)</f>
        <v>5000000</v>
      </c>
      <c r="K68" s="233"/>
      <c r="L68" s="130">
        <v>1</v>
      </c>
      <c r="M68" s="131" t="s">
        <v>11</v>
      </c>
      <c r="N68" s="132">
        <v>5000000</v>
      </c>
      <c r="O68" s="132">
        <v>5000000</v>
      </c>
      <c r="P68" s="133"/>
      <c r="Q68" s="134"/>
      <c r="R68" s="131"/>
      <c r="S68" s="132"/>
      <c r="T68" s="132"/>
      <c r="U68" s="133"/>
      <c r="V68" s="3"/>
      <c r="W68" s="3"/>
      <c r="X68" s="3" t="s">
        <v>31</v>
      </c>
    </row>
    <row r="69" spans="1:24" ht="20.25" customHeight="1" x14ac:dyDescent="0.2">
      <c r="A69" s="243"/>
      <c r="B69" s="210"/>
      <c r="C69" s="211"/>
      <c r="D69" s="212" t="s">
        <v>88</v>
      </c>
      <c r="E69" s="213"/>
      <c r="F69" s="214" t="s">
        <v>67</v>
      </c>
      <c r="G69" s="39"/>
      <c r="H69" s="22"/>
      <c r="I69" s="23"/>
      <c r="J69" s="69"/>
      <c r="K69" s="24"/>
      <c r="L69" s="21"/>
      <c r="M69" s="22"/>
      <c r="N69" s="23"/>
      <c r="O69" s="69"/>
      <c r="P69" s="24"/>
      <c r="Q69" s="21"/>
      <c r="R69" s="22"/>
      <c r="S69" s="23"/>
      <c r="T69" s="69"/>
      <c r="U69" s="24"/>
      <c r="V69" s="3"/>
      <c r="W69" s="3"/>
      <c r="X69" s="238"/>
    </row>
    <row r="70" spans="1:24" ht="20.25" customHeight="1" x14ac:dyDescent="0.2">
      <c r="A70" s="243"/>
      <c r="B70" s="210"/>
      <c r="C70" s="211"/>
      <c r="D70" s="212" t="s">
        <v>89</v>
      </c>
      <c r="E70" s="213"/>
      <c r="F70" s="214" t="s">
        <v>68</v>
      </c>
      <c r="G70" s="39"/>
      <c r="H70" s="22"/>
      <c r="I70" s="23"/>
      <c r="J70" s="69"/>
      <c r="K70" s="24"/>
      <c r="L70" s="21"/>
      <c r="M70" s="22"/>
      <c r="N70" s="23"/>
      <c r="O70" s="69"/>
      <c r="P70" s="24"/>
      <c r="Q70" s="21"/>
      <c r="R70" s="22"/>
      <c r="S70" s="23"/>
      <c r="T70" s="69"/>
      <c r="U70" s="24"/>
      <c r="V70" s="3"/>
      <c r="W70" s="3"/>
      <c r="X70" s="3"/>
    </row>
    <row r="71" spans="1:24" ht="20.25" customHeight="1" x14ac:dyDescent="0.2">
      <c r="A71" s="243"/>
      <c r="B71" s="215"/>
      <c r="C71" s="216"/>
      <c r="D71" s="212" t="s">
        <v>90</v>
      </c>
      <c r="E71" s="213"/>
      <c r="F71" s="214" t="s">
        <v>69</v>
      </c>
      <c r="G71" s="39">
        <v>1</v>
      </c>
      <c r="H71" s="22" t="s">
        <v>11</v>
      </c>
      <c r="I71" s="23">
        <v>5000000</v>
      </c>
      <c r="J71" s="72">
        <f>SUM(O71,T71)</f>
        <v>5000000</v>
      </c>
      <c r="K71" s="234"/>
      <c r="L71" s="39">
        <v>1</v>
      </c>
      <c r="M71" s="22" t="s">
        <v>11</v>
      </c>
      <c r="N71" s="23">
        <v>4000000</v>
      </c>
      <c r="O71" s="23">
        <v>4000000</v>
      </c>
      <c r="P71" s="175"/>
      <c r="Q71" s="21">
        <v>1</v>
      </c>
      <c r="R71" s="22" t="s">
        <v>11</v>
      </c>
      <c r="S71" s="23">
        <v>1000000</v>
      </c>
      <c r="T71" s="23">
        <v>1000000</v>
      </c>
      <c r="U71" s="175" t="s">
        <v>22</v>
      </c>
      <c r="V71" s="3"/>
      <c r="W71" s="3"/>
      <c r="X71" s="3" t="s">
        <v>26</v>
      </c>
    </row>
    <row r="72" spans="1:24" ht="20.25" customHeight="1" x14ac:dyDescent="0.2">
      <c r="A72" s="243"/>
      <c r="B72" s="222"/>
      <c r="C72" s="223"/>
      <c r="D72" s="224" t="s">
        <v>91</v>
      </c>
      <c r="E72" s="225"/>
      <c r="F72" s="226" t="s">
        <v>70</v>
      </c>
      <c r="G72" s="50"/>
      <c r="H72" s="30"/>
      <c r="I72" s="31"/>
      <c r="J72" s="76">
        <f>J73+J74+J75</f>
        <v>35000000</v>
      </c>
      <c r="K72" s="229"/>
      <c r="L72" s="230"/>
      <c r="M72" s="30"/>
      <c r="N72" s="31"/>
      <c r="O72" s="76">
        <f>O73+O74+O75</f>
        <v>23660000</v>
      </c>
      <c r="P72" s="231"/>
      <c r="Q72" s="51"/>
      <c r="R72" s="30"/>
      <c r="S72" s="31"/>
      <c r="T72" s="76">
        <f>T73+T74+T75</f>
        <v>11340000</v>
      </c>
      <c r="U72" s="35"/>
      <c r="V72" s="3"/>
      <c r="W72" s="3"/>
      <c r="X72" s="3"/>
    </row>
    <row r="73" spans="1:24" ht="20.25" customHeight="1" x14ac:dyDescent="0.2">
      <c r="A73" s="243"/>
      <c r="B73" s="222"/>
      <c r="C73" s="223"/>
      <c r="D73" s="224"/>
      <c r="E73" s="227">
        <v>1</v>
      </c>
      <c r="F73" s="226" t="s">
        <v>15</v>
      </c>
      <c r="G73" s="39">
        <v>1</v>
      </c>
      <c r="H73" s="22"/>
      <c r="I73" s="23">
        <v>10000000</v>
      </c>
      <c r="J73" s="72">
        <v>10000000</v>
      </c>
      <c r="K73" s="269" t="s">
        <v>35</v>
      </c>
      <c r="L73" s="200" t="s">
        <v>39</v>
      </c>
      <c r="M73" s="22" t="s">
        <v>39</v>
      </c>
      <c r="N73" s="23" t="s">
        <v>39</v>
      </c>
      <c r="O73" s="23">
        <v>6760000</v>
      </c>
      <c r="P73" s="175"/>
      <c r="Q73" s="21" t="s">
        <v>39</v>
      </c>
      <c r="R73" s="22" t="s">
        <v>39</v>
      </c>
      <c r="S73" s="23" t="s">
        <v>39</v>
      </c>
      <c r="T73" s="23">
        <v>3240000</v>
      </c>
      <c r="U73" s="24"/>
      <c r="V73" s="3"/>
      <c r="W73" s="3"/>
      <c r="X73" s="3" t="s">
        <v>23</v>
      </c>
    </row>
    <row r="74" spans="1:24" ht="20.25" customHeight="1" x14ac:dyDescent="0.2">
      <c r="A74" s="243"/>
      <c r="B74" s="222"/>
      <c r="C74" s="223"/>
      <c r="D74" s="224"/>
      <c r="E74" s="227">
        <v>2</v>
      </c>
      <c r="F74" s="226" t="s">
        <v>20</v>
      </c>
      <c r="G74" s="39">
        <v>1</v>
      </c>
      <c r="H74" s="22"/>
      <c r="I74" s="23">
        <v>15000000</v>
      </c>
      <c r="J74" s="72">
        <v>15000000</v>
      </c>
      <c r="K74" s="270"/>
      <c r="L74" s="200" t="s">
        <v>39</v>
      </c>
      <c r="M74" s="22" t="s">
        <v>39</v>
      </c>
      <c r="N74" s="23" t="s">
        <v>39</v>
      </c>
      <c r="O74" s="23">
        <v>10140000</v>
      </c>
      <c r="P74" s="175"/>
      <c r="Q74" s="21" t="s">
        <v>39</v>
      </c>
      <c r="R74" s="22" t="s">
        <v>39</v>
      </c>
      <c r="S74" s="23" t="s">
        <v>39</v>
      </c>
      <c r="T74" s="23">
        <v>4860000</v>
      </c>
      <c r="U74" s="24"/>
      <c r="V74" s="3"/>
      <c r="W74" s="3"/>
      <c r="X74" s="3" t="s">
        <v>33</v>
      </c>
    </row>
    <row r="75" spans="1:24" ht="20.25" customHeight="1" thickBot="1" x14ac:dyDescent="0.25">
      <c r="A75" s="243"/>
      <c r="B75" s="217"/>
      <c r="C75" s="218"/>
      <c r="D75" s="219"/>
      <c r="E75" s="228">
        <v>3</v>
      </c>
      <c r="F75" s="226" t="s">
        <v>21</v>
      </c>
      <c r="G75" s="52">
        <v>1</v>
      </c>
      <c r="H75" s="53"/>
      <c r="I75" s="54">
        <v>10000000</v>
      </c>
      <c r="J75" s="135">
        <v>10000000</v>
      </c>
      <c r="K75" s="271"/>
      <c r="L75" s="56" t="s">
        <v>39</v>
      </c>
      <c r="M75" s="53" t="s">
        <v>39</v>
      </c>
      <c r="N75" s="54" t="s">
        <v>39</v>
      </c>
      <c r="O75" s="135">
        <v>6760000</v>
      </c>
      <c r="P75" s="55"/>
      <c r="Q75" s="56" t="s">
        <v>39</v>
      </c>
      <c r="R75" s="53" t="s">
        <v>39</v>
      </c>
      <c r="S75" s="54" t="s">
        <v>39</v>
      </c>
      <c r="T75" s="135">
        <v>3240000</v>
      </c>
      <c r="U75" s="55"/>
      <c r="V75" s="3"/>
      <c r="W75" s="3"/>
      <c r="X75" s="3"/>
    </row>
    <row r="76" spans="1:24" ht="20.25" customHeight="1" thickBot="1" x14ac:dyDescent="0.25">
      <c r="A76" s="243"/>
      <c r="B76" s="167"/>
      <c r="C76" s="156"/>
      <c r="D76" s="209"/>
      <c r="E76" s="205"/>
      <c r="F76" s="157" t="s">
        <v>71</v>
      </c>
      <c r="G76" s="244"/>
      <c r="H76" s="58"/>
      <c r="I76" s="59"/>
      <c r="J76" s="136">
        <f>J68+J69+J70+J71+J72</f>
        <v>45000000</v>
      </c>
      <c r="K76" s="60"/>
      <c r="L76" s="61"/>
      <c r="M76" s="58"/>
      <c r="N76" s="59"/>
      <c r="O76" s="136">
        <f>O68+O69+O70+O71+O72</f>
        <v>32660000</v>
      </c>
      <c r="P76" s="60"/>
      <c r="Q76" s="61"/>
      <c r="R76" s="58"/>
      <c r="S76" s="59"/>
      <c r="T76" s="136">
        <f>T68+T69+T70+T71+T72</f>
        <v>12340000</v>
      </c>
      <c r="U76" s="60"/>
      <c r="V76" s="3"/>
      <c r="W76" s="3"/>
    </row>
    <row r="77" spans="1:24" ht="14.5" thickBot="1" x14ac:dyDescent="0.25">
      <c r="A77" s="243"/>
      <c r="B77" s="168"/>
      <c r="C77" s="158"/>
      <c r="D77" s="235"/>
      <c r="E77" s="235"/>
      <c r="F77" s="245" t="s">
        <v>58</v>
      </c>
      <c r="G77" s="91"/>
      <c r="H77" s="92"/>
      <c r="I77" s="93"/>
      <c r="J77" s="147"/>
      <c r="K77" s="176" t="s">
        <v>72</v>
      </c>
      <c r="L77" s="91"/>
      <c r="M77" s="92"/>
      <c r="N77" s="93"/>
      <c r="O77" s="93"/>
      <c r="P77" s="94"/>
      <c r="Q77" s="95"/>
      <c r="R77" s="92"/>
      <c r="S77" s="93"/>
      <c r="T77" s="93"/>
      <c r="U77" s="94"/>
      <c r="V77" s="3"/>
      <c r="W77" s="3"/>
      <c r="X77" s="3"/>
    </row>
    <row r="78" spans="1:24" ht="15" thickTop="1" thickBot="1" x14ac:dyDescent="0.25">
      <c r="A78" s="3"/>
      <c r="B78" s="250"/>
      <c r="C78" s="251"/>
      <c r="D78" s="252"/>
      <c r="E78" s="253"/>
      <c r="F78" s="254" t="s">
        <v>59</v>
      </c>
      <c r="G78" s="255"/>
      <c r="H78" s="256"/>
      <c r="I78" s="257"/>
      <c r="J78" s="257">
        <f>J62+J66+J76+J77</f>
        <v>127988648</v>
      </c>
      <c r="K78" s="258"/>
      <c r="L78" s="259"/>
      <c r="M78" s="256"/>
      <c r="N78" s="257"/>
      <c r="O78" s="257">
        <f>O62+O66+O76+O77</f>
        <v>90698648</v>
      </c>
      <c r="P78" s="258"/>
      <c r="Q78" s="259"/>
      <c r="R78" s="256"/>
      <c r="S78" s="257"/>
      <c r="T78" s="257">
        <f>T62+T66+T76+T77</f>
        <v>37290000</v>
      </c>
      <c r="U78" s="258"/>
      <c r="V78" s="3"/>
      <c r="W78" s="3"/>
      <c r="X78" s="3"/>
    </row>
    <row r="79" spans="1:24" ht="13.5" customHeight="1" x14ac:dyDescent="0.2">
      <c r="A79" s="3"/>
      <c r="B79" s="27"/>
      <c r="C79" s="27"/>
      <c r="D79" s="27"/>
      <c r="E79" s="27"/>
      <c r="F79" s="28"/>
      <c r="G79" s="27"/>
      <c r="H79" s="27"/>
      <c r="I79" s="5"/>
      <c r="J79" s="5"/>
      <c r="K79" s="5"/>
      <c r="L79" s="27"/>
      <c r="M79" s="27"/>
      <c r="N79" s="5"/>
      <c r="O79" s="5"/>
      <c r="P79" s="5"/>
      <c r="Q79" s="27"/>
      <c r="R79" s="27"/>
      <c r="S79" s="5"/>
      <c r="T79" s="5"/>
      <c r="U79" s="5"/>
      <c r="V79" s="3"/>
      <c r="W79" s="3"/>
      <c r="X79" s="3"/>
    </row>
    <row r="80" spans="1:24" s="3" customFormat="1" x14ac:dyDescent="0.2">
      <c r="F80" s="3" t="s">
        <v>32</v>
      </c>
      <c r="I80" s="5"/>
      <c r="J80" s="5"/>
      <c r="K80" s="5"/>
      <c r="N80" s="5"/>
      <c r="O80" s="5"/>
      <c r="P80" s="5"/>
      <c r="S80" s="5"/>
      <c r="T80" s="5"/>
      <c r="U80" s="5"/>
      <c r="X80" s="3" t="s">
        <v>31</v>
      </c>
    </row>
    <row r="81" spans="1:24" x14ac:dyDescent="0.2">
      <c r="A81" s="3"/>
      <c r="B81" s="27"/>
      <c r="C81" s="27"/>
      <c r="D81" s="27"/>
      <c r="E81" s="27"/>
      <c r="F81" s="28"/>
      <c r="G81" s="27"/>
      <c r="H81" s="27"/>
      <c r="I81" s="5"/>
      <c r="J81" s="5"/>
      <c r="K81" s="5"/>
      <c r="L81" s="27"/>
      <c r="M81" s="27"/>
      <c r="N81" s="5"/>
      <c r="O81" s="5"/>
      <c r="P81" s="5"/>
      <c r="Q81" s="27"/>
      <c r="R81" s="27"/>
      <c r="S81" s="5"/>
      <c r="T81" s="5"/>
      <c r="U81" s="5"/>
      <c r="V81" s="3"/>
      <c r="W81" s="27"/>
      <c r="X81" s="238"/>
    </row>
    <row r="82" spans="1:24" x14ac:dyDescent="0.2">
      <c r="A82" s="3"/>
      <c r="B82" s="3"/>
      <c r="C82" s="3"/>
      <c r="D82" s="3"/>
      <c r="E82" s="3"/>
      <c r="F82" s="3"/>
      <c r="G82" s="3"/>
      <c r="H82" s="3"/>
      <c r="I82" s="5"/>
      <c r="J82" s="241"/>
      <c r="K82" s="241"/>
      <c r="L82" s="3"/>
      <c r="M82" s="3"/>
      <c r="N82" s="5"/>
      <c r="O82" s="241"/>
      <c r="P82" s="241"/>
      <c r="Q82" s="3"/>
      <c r="R82" s="3"/>
      <c r="S82" s="5"/>
      <c r="T82" s="241"/>
      <c r="U82" s="241"/>
      <c r="V82" s="3"/>
      <c r="W82" s="3"/>
    </row>
    <row r="83" spans="1:24" x14ac:dyDescent="0.2">
      <c r="A83" s="3"/>
      <c r="W83" s="3"/>
    </row>
    <row r="84" spans="1:24" x14ac:dyDescent="0.2">
      <c r="A84" s="3"/>
      <c r="W84" s="3"/>
    </row>
    <row r="85" spans="1:24" x14ac:dyDescent="0.2">
      <c r="I85" s="1"/>
      <c r="J85" s="1"/>
      <c r="K85" s="1"/>
      <c r="N85" s="1"/>
      <c r="O85" s="1"/>
      <c r="P85" s="1"/>
      <c r="S85" s="1"/>
      <c r="T85" s="1"/>
      <c r="U85" s="1"/>
      <c r="W85" s="3"/>
    </row>
    <row r="86" spans="1:24" x14ac:dyDescent="0.2">
      <c r="I86" s="1"/>
      <c r="J86" s="1"/>
      <c r="K86" s="1"/>
      <c r="N86" s="1"/>
      <c r="O86" s="1"/>
      <c r="P86" s="1"/>
      <c r="S86" s="1"/>
      <c r="T86" s="1"/>
      <c r="U86" s="1"/>
      <c r="W86" s="3"/>
    </row>
    <row r="87" spans="1:24" x14ac:dyDescent="0.2">
      <c r="I87" s="1"/>
      <c r="J87" s="1"/>
      <c r="K87" s="1"/>
      <c r="N87" s="1"/>
      <c r="O87" s="1"/>
      <c r="P87" s="1"/>
      <c r="S87" s="1"/>
      <c r="T87" s="1"/>
      <c r="U87" s="1"/>
      <c r="W87" s="3"/>
    </row>
    <row r="88" spans="1:24" x14ac:dyDescent="0.2">
      <c r="I88" s="1"/>
      <c r="J88" s="1"/>
      <c r="K88" s="1"/>
      <c r="N88" s="1"/>
      <c r="O88" s="1"/>
      <c r="P88" s="1"/>
      <c r="S88" s="1"/>
      <c r="T88" s="1"/>
      <c r="U88" s="1"/>
      <c r="W88" s="3"/>
    </row>
    <row r="89" spans="1:24" x14ac:dyDescent="0.2">
      <c r="I89" s="1"/>
      <c r="J89" s="1"/>
      <c r="K89" s="1"/>
      <c r="N89" s="1"/>
      <c r="O89" s="1"/>
      <c r="P89" s="1"/>
      <c r="S89" s="1"/>
      <c r="T89" s="1"/>
      <c r="U89" s="1"/>
      <c r="W89" s="3"/>
    </row>
    <row r="90" spans="1:24" x14ac:dyDescent="0.2">
      <c r="I90" s="1"/>
      <c r="J90" s="1"/>
      <c r="K90" s="1"/>
      <c r="N90" s="1"/>
      <c r="O90" s="1"/>
      <c r="P90" s="1"/>
      <c r="S90" s="1"/>
      <c r="T90" s="1"/>
      <c r="U90" s="1"/>
      <c r="W90" s="3"/>
    </row>
    <row r="91" spans="1:24" x14ac:dyDescent="0.2">
      <c r="I91" s="1"/>
      <c r="J91" s="1"/>
      <c r="K91" s="1"/>
      <c r="N91" s="1"/>
      <c r="O91" s="1"/>
      <c r="P91" s="1"/>
      <c r="S91" s="1"/>
      <c r="T91" s="1"/>
      <c r="U91" s="1"/>
      <c r="W91" s="3"/>
    </row>
    <row r="92" spans="1:24" x14ac:dyDescent="0.2">
      <c r="I92" s="1"/>
      <c r="J92" s="1"/>
      <c r="K92" s="1"/>
      <c r="N92" s="1"/>
      <c r="O92" s="1"/>
      <c r="P92" s="1"/>
      <c r="S92" s="1"/>
      <c r="T92" s="1"/>
      <c r="U92" s="1"/>
      <c r="W92" s="3"/>
    </row>
    <row r="93" spans="1:24" x14ac:dyDescent="0.2">
      <c r="I93" s="1"/>
      <c r="J93" s="1"/>
      <c r="K93" s="1"/>
      <c r="N93" s="1"/>
      <c r="O93" s="1"/>
      <c r="P93" s="1"/>
      <c r="S93" s="1"/>
      <c r="T93" s="1"/>
      <c r="U93" s="1"/>
      <c r="W93" s="3"/>
    </row>
    <row r="94" spans="1:24" x14ac:dyDescent="0.2">
      <c r="I94" s="1"/>
      <c r="J94" s="1"/>
      <c r="K94" s="1"/>
      <c r="N94" s="1"/>
      <c r="O94" s="1"/>
      <c r="P94" s="1"/>
      <c r="S94" s="1"/>
      <c r="T94" s="1"/>
      <c r="U94" s="1"/>
      <c r="W94" s="3"/>
    </row>
    <row r="95" spans="1:24" x14ac:dyDescent="0.2">
      <c r="I95" s="1"/>
      <c r="J95" s="1"/>
      <c r="K95" s="1"/>
      <c r="N95" s="1"/>
      <c r="O95" s="1"/>
      <c r="P95" s="1"/>
      <c r="S95" s="1"/>
      <c r="T95" s="1"/>
      <c r="U95" s="1"/>
      <c r="W95" s="3"/>
    </row>
    <row r="96" spans="1:24" x14ac:dyDescent="0.2">
      <c r="I96" s="1"/>
      <c r="J96" s="1"/>
      <c r="K96" s="1"/>
      <c r="N96" s="1"/>
      <c r="O96" s="1"/>
      <c r="P96" s="1"/>
      <c r="S96" s="1"/>
      <c r="T96" s="1"/>
      <c r="U96" s="1"/>
      <c r="W96" s="3"/>
    </row>
    <row r="97" spans="9:23" x14ac:dyDescent="0.2">
      <c r="I97" s="1"/>
      <c r="J97" s="1"/>
      <c r="K97" s="1"/>
      <c r="N97" s="1"/>
      <c r="O97" s="1"/>
      <c r="P97" s="1"/>
      <c r="S97" s="1"/>
      <c r="T97" s="1"/>
      <c r="U97" s="1"/>
      <c r="W97" s="3"/>
    </row>
    <row r="98" spans="9:23" x14ac:dyDescent="0.2">
      <c r="I98" s="1"/>
      <c r="J98" s="1"/>
      <c r="K98" s="1"/>
      <c r="N98" s="1"/>
      <c r="O98" s="1"/>
      <c r="P98" s="1"/>
      <c r="S98" s="1"/>
      <c r="T98" s="1"/>
      <c r="U98" s="1"/>
      <c r="W98" s="3"/>
    </row>
    <row r="99" spans="9:23" x14ac:dyDescent="0.2">
      <c r="I99" s="1"/>
      <c r="J99" s="1"/>
      <c r="K99" s="1"/>
      <c r="N99" s="1"/>
      <c r="O99" s="1"/>
      <c r="P99" s="1"/>
      <c r="S99" s="1"/>
      <c r="T99" s="1"/>
      <c r="U99" s="1"/>
      <c r="W99" s="3"/>
    </row>
    <row r="100" spans="9:23" x14ac:dyDescent="0.2">
      <c r="I100" s="1"/>
      <c r="J100" s="1"/>
      <c r="K100" s="1"/>
      <c r="N100" s="1"/>
      <c r="O100" s="1"/>
      <c r="P100" s="1"/>
      <c r="S100" s="1"/>
      <c r="T100" s="1"/>
      <c r="U100" s="1"/>
      <c r="W100" s="3"/>
    </row>
    <row r="101" spans="9:23" x14ac:dyDescent="0.2">
      <c r="I101" s="1"/>
      <c r="J101" s="1"/>
      <c r="K101" s="1"/>
      <c r="N101" s="1"/>
      <c r="O101" s="1"/>
      <c r="P101" s="1"/>
      <c r="S101" s="1"/>
      <c r="T101" s="1"/>
      <c r="U101" s="1"/>
      <c r="W101" s="3"/>
    </row>
    <row r="102" spans="9:23" x14ac:dyDescent="0.2">
      <c r="I102" s="1"/>
      <c r="J102" s="1"/>
      <c r="K102" s="1"/>
      <c r="N102" s="1"/>
      <c r="O102" s="1"/>
      <c r="P102" s="1"/>
      <c r="S102" s="1"/>
      <c r="T102" s="1"/>
      <c r="U102" s="1"/>
      <c r="W102" s="3"/>
    </row>
    <row r="103" spans="9:23" x14ac:dyDescent="0.2">
      <c r="I103" s="1"/>
      <c r="J103" s="1"/>
      <c r="K103" s="1"/>
      <c r="N103" s="1"/>
      <c r="O103" s="1"/>
      <c r="P103" s="1"/>
      <c r="S103" s="1"/>
      <c r="T103" s="1"/>
      <c r="U103" s="1"/>
      <c r="W103" s="3"/>
    </row>
    <row r="104" spans="9:23" x14ac:dyDescent="0.2">
      <c r="I104" s="1"/>
      <c r="J104" s="1"/>
      <c r="K104" s="1"/>
      <c r="N104" s="1"/>
      <c r="O104" s="1"/>
      <c r="P104" s="1"/>
      <c r="S104" s="1"/>
      <c r="T104" s="1"/>
      <c r="U104" s="1"/>
      <c r="W104" s="3"/>
    </row>
    <row r="105" spans="9:23" x14ac:dyDescent="0.2">
      <c r="I105" s="1"/>
      <c r="J105" s="1"/>
      <c r="K105" s="1"/>
      <c r="N105" s="1"/>
      <c r="O105" s="1"/>
      <c r="P105" s="1"/>
      <c r="S105" s="1"/>
      <c r="T105" s="1"/>
      <c r="U105" s="1"/>
      <c r="W105" s="3"/>
    </row>
    <row r="106" spans="9:23" x14ac:dyDescent="0.2">
      <c r="I106" s="1"/>
      <c r="J106" s="1"/>
      <c r="K106" s="1"/>
      <c r="N106" s="1"/>
      <c r="O106" s="1"/>
      <c r="P106" s="1"/>
      <c r="S106" s="1"/>
      <c r="T106" s="1"/>
      <c r="U106" s="1"/>
      <c r="W106" s="3"/>
    </row>
    <row r="107" spans="9:23" x14ac:dyDescent="0.2">
      <c r="I107" s="1"/>
      <c r="J107" s="1"/>
      <c r="K107" s="1"/>
      <c r="N107" s="1"/>
      <c r="O107" s="1"/>
      <c r="P107" s="1"/>
      <c r="S107" s="1"/>
      <c r="T107" s="1"/>
      <c r="U107" s="1"/>
      <c r="W107" s="3"/>
    </row>
    <row r="108" spans="9:23" x14ac:dyDescent="0.2">
      <c r="I108" s="1"/>
      <c r="J108" s="1"/>
      <c r="K108" s="1"/>
      <c r="N108" s="1"/>
      <c r="O108" s="1"/>
      <c r="P108" s="1"/>
      <c r="S108" s="1"/>
      <c r="T108" s="1"/>
      <c r="U108" s="1"/>
      <c r="W108" s="3"/>
    </row>
  </sheetData>
  <mergeCells count="13">
    <mergeCell ref="K73:K75"/>
    <mergeCell ref="G15:K15"/>
    <mergeCell ref="L15:P15"/>
    <mergeCell ref="Q15:U15"/>
    <mergeCell ref="K29:K33"/>
    <mergeCell ref="P29:P33"/>
    <mergeCell ref="U29:U33"/>
    <mergeCell ref="B15:B16"/>
    <mergeCell ref="C15:C16"/>
    <mergeCell ref="D15:D16"/>
    <mergeCell ref="F15:F16"/>
    <mergeCell ref="X62:Y62"/>
    <mergeCell ref="K51:K55"/>
  </mergeCells>
  <phoneticPr fontId="2"/>
  <printOptions horizontalCentered="1" verticalCentered="1" gridLinesSet="0"/>
  <pageMargins left="0.39370078740157483" right="0.39370078740157483" top="0.19685039370078741" bottom="0.19685039370078741" header="0" footer="0"/>
  <pageSetup paperSize="9" scale="4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見積書記載例 (内訳表)</vt:lpstr>
      <vt:lpstr>'見積書記載例 (内訳表)'!Print_Area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渡邉　壮一郎(012323)</cp:lastModifiedBy>
  <cp:lastPrinted>2019-12-16T08:45:34Z</cp:lastPrinted>
  <dcterms:created xsi:type="dcterms:W3CDTF">2000-12-04T02:16:46Z</dcterms:created>
  <dcterms:modified xsi:type="dcterms:W3CDTF">2020-04-07T11:03:02Z</dcterms:modified>
</cp:coreProperties>
</file>